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<sst xmlns="http://schemas.openxmlformats.org/spreadsheetml/2006/main" count="244" uniqueCount="206">
  <si>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</si>
  <si>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</si>
  <si>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</si>
  <si>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</si>
  <si>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</si>
  <si>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</si>
  <si>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</si>
  <si>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</si>
  <si>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</si>
  <si>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</si>
  <si>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</si>
  <si>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</si>
  <si>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دائم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</si>
  <si>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</si>
  <si>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</si>
  <si>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</si>
  <si>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</si>
  <si>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</si>
  <si>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</si>
  <si>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</si>
  <si>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</si>
  <si>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</si>
  <si>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</si>
  <si>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</si>
  <si>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</si>
  <si>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</si>
  <si>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</si>
  <si>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</si>
  <si>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</si>
  <si>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</si>
  <si>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</si>
  <si>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</si>
  <si>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</si>
  <si>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</si>
  <si>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</si>
  <si>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</si>
  <si>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</si>
  <si>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</si>
  <si>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</si>
  <si>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</si>
  <si>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</si>
  <si>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</si>
  <si>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</si>
  <si>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</si>
  <si>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</si>
  <si>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</si>
  <si>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</si>
  <si>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</si>
  <si>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</si>
  <si>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</si>
  <si>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</si>
  <si>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</si>
  <si>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</si>
  <si>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</si>
  <si>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</si>
  <si>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</si>
  <si>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</si>
  <si>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</si>
  <si>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</si>
  <si>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</si>
  <si>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</si>
  <si>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</si>
  <si>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</si>
  <si>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</si>
  <si>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فصلي</t>
  </si>
  <si>
    <t>درتفاله خشك كني</t>
  </si>
  <si>
    <t>جمع كل كارخانه هاي چغندري</t>
  </si>
  <si>
    <t>عيار</t>
  </si>
  <si>
    <t xml:space="preserve">قهستان </t>
  </si>
  <si>
    <t>ظرفيت اسمي</t>
  </si>
  <si>
    <t xml:space="preserve">سطح كشت 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</si>
  <si>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</si>
  <si>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</si>
  <si>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</si>
  <si>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</si>
  <si>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</si>
  <si>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</si>
  <si>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</si>
  <si>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</si>
  <si>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</si>
  <si>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</si>
  <si>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</si>
  <si>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</si>
  <si>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>(نفر)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</si>
  <si>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</si>
  <si>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</si>
  <si>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</si>
  <si>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</si>
  <si>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</si>
  <si>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</si>
  <si>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</si>
  <si>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</si>
  <si>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شيروان</t>
  </si>
  <si>
    <t xml:space="preserve"> </t>
  </si>
  <si>
    <t xml:space="preserve">نقده </t>
  </si>
  <si>
    <t>فسا پائيزه</t>
  </si>
  <si>
    <t>اسلام آباد</t>
  </si>
  <si>
    <t xml:space="preserve">فسا </t>
  </si>
  <si>
    <t>باگاس</t>
  </si>
  <si>
    <t>ديفوزيون(تفاله)</t>
  </si>
  <si>
    <t>نيشكر فارابي</t>
  </si>
  <si>
    <t xml:space="preserve">            </t>
  </si>
  <si>
    <t xml:space="preserve">                          </t>
  </si>
  <si>
    <t xml:space="preserve">        </t>
  </si>
  <si>
    <t xml:space="preserve">         </t>
  </si>
  <si>
    <t>دهخدا</t>
  </si>
  <si>
    <t>چغندر آزاد</t>
  </si>
  <si>
    <t>خارج از قرارداد</t>
  </si>
  <si>
    <t>كارخانه هاي فعال</t>
  </si>
  <si>
    <t xml:space="preserve">خريد به كل </t>
  </si>
  <si>
    <t>ظرفيت نصب شده</t>
  </si>
  <si>
    <t>راندمان در هكتار چغندر بر اساس چغندر توليدي واقعي كارخانه ها محاسبه شده و ميزان چغندر خريداري آزاد ( خارج از قرار داد ) در محاسبه راندمان منظور نشده است.</t>
  </si>
  <si>
    <t>ملاحضات</t>
  </si>
  <si>
    <t>درصد مواد مصرفي نسبت به چغندر و نيشكر</t>
  </si>
  <si>
    <t>درجه خلوص</t>
  </si>
  <si>
    <t>نسبت چغندر و نيشكر</t>
  </si>
  <si>
    <t>محصولات فرعي</t>
  </si>
  <si>
    <t>ملاس و مصرف آن</t>
  </si>
  <si>
    <t>درصد ضايعات قند</t>
  </si>
  <si>
    <t>بازدهي</t>
  </si>
  <si>
    <t>قند و شكر توليدي ويژه</t>
  </si>
  <si>
    <t>درصد قند چغندر يا نيشكر</t>
  </si>
  <si>
    <t>زمان بهره برداري</t>
  </si>
  <si>
    <t>چغندر يا نيشكر</t>
  </si>
  <si>
    <t>مشخصات كارخانه</t>
  </si>
  <si>
    <t>1391/7/24</t>
  </si>
  <si>
    <t>1391/10/3</t>
  </si>
  <si>
    <t>1391/8/1</t>
  </si>
  <si>
    <t>1391/9/17</t>
  </si>
  <si>
    <t>1391/7/30</t>
  </si>
  <si>
    <t>1391/9/26</t>
  </si>
  <si>
    <t>1391/7/27</t>
  </si>
  <si>
    <t>1391/9/28</t>
  </si>
  <si>
    <t>1391/7/19</t>
  </si>
  <si>
    <t>1391/9/23</t>
  </si>
  <si>
    <t>1391/9/10</t>
  </si>
  <si>
    <t>1391/10/16</t>
  </si>
  <si>
    <t>1391/8/2</t>
  </si>
  <si>
    <t>1391/9/29</t>
  </si>
  <si>
    <t>1391/7/23</t>
  </si>
  <si>
    <t>1391/10/9</t>
  </si>
  <si>
    <t>1391/6/26</t>
  </si>
  <si>
    <t>1391/10/7</t>
  </si>
  <si>
    <t>1391/6/8</t>
  </si>
  <si>
    <t>1391/10/11</t>
  </si>
  <si>
    <t>1391/6/16</t>
  </si>
  <si>
    <t>1391/10/29</t>
  </si>
  <si>
    <t>1391/6/12</t>
  </si>
  <si>
    <t>1391/10/8</t>
  </si>
  <si>
    <t>1391/7/1</t>
  </si>
  <si>
    <t>1391/6/20</t>
  </si>
  <si>
    <t>1391/10/2</t>
  </si>
  <si>
    <t>1391/6/28</t>
  </si>
  <si>
    <t>1391/11/6</t>
  </si>
  <si>
    <t>1391/6/29</t>
  </si>
  <si>
    <t>1391/6/23</t>
  </si>
  <si>
    <t>1391/9/30</t>
  </si>
  <si>
    <t>1391/7/13</t>
  </si>
  <si>
    <t>1391/7/21</t>
  </si>
  <si>
    <t>1391/9/24</t>
  </si>
  <si>
    <t>1391/7/6</t>
  </si>
  <si>
    <t>1391/11/8</t>
  </si>
  <si>
    <t>1391/7/18</t>
  </si>
  <si>
    <t>1391/8/30</t>
  </si>
  <si>
    <t>1391/7/10</t>
  </si>
  <si>
    <t>1391/10/20</t>
  </si>
  <si>
    <t>1391/6/27</t>
  </si>
  <si>
    <t>1391/7/29</t>
  </si>
  <si>
    <t>1391/10/1</t>
  </si>
  <si>
    <t>1391/9/9</t>
  </si>
  <si>
    <t>2/081</t>
  </si>
  <si>
    <t>1/13</t>
  </si>
  <si>
    <t>1391/7/17</t>
  </si>
  <si>
    <t>1392/2/1</t>
  </si>
  <si>
    <t>1391/7/26</t>
  </si>
  <si>
    <t>1391/7/22</t>
  </si>
  <si>
    <t>1392/1/22</t>
  </si>
  <si>
    <t>1392/1/30</t>
  </si>
  <si>
    <t>1392/2/7</t>
  </si>
  <si>
    <t>1391/8/5</t>
  </si>
  <si>
    <t>1392/1/7</t>
  </si>
  <si>
    <t>1391/7/16</t>
  </si>
  <si>
    <t>5/37</t>
  </si>
  <si>
    <t>5/91</t>
  </si>
  <si>
    <t>2/18</t>
  </si>
  <si>
    <t>4/37</t>
  </si>
  <si>
    <t>4/62</t>
  </si>
  <si>
    <t>1/77</t>
  </si>
  <si>
    <t>2/42</t>
  </si>
  <si>
    <t>4/86</t>
  </si>
  <si>
    <t>1/15</t>
  </si>
  <si>
    <t>0/26</t>
  </si>
  <si>
    <t>5/13</t>
  </si>
  <si>
    <t>0/65</t>
  </si>
  <si>
    <t>3/47</t>
  </si>
  <si>
    <t>4/75</t>
  </si>
  <si>
    <t>1/1</t>
  </si>
  <si>
    <t>3/36</t>
  </si>
  <si>
    <t>10/90</t>
  </si>
  <si>
    <t>1392/3/9</t>
  </si>
  <si>
    <t>7/88</t>
  </si>
  <si>
    <t>1/39</t>
  </si>
  <si>
    <t>0/391</t>
  </si>
  <si>
    <t>1391/10/6</t>
  </si>
  <si>
    <t>چغندر/نيشكر توليدي</t>
  </si>
  <si>
    <t>جمع چغندر/نيشكر خريداري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</si>
</sst>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2"/>
    </font>
    <font>
      <sz val="8"/>
      <name val="Arial"/>
      <family val="2"/>
    </font>
    <font>
      <sz val="48"/>
      <name val="Zar"/>
      <family val="0"/>
    </font>
    <font>
      <b/>
      <sz val="36"/>
      <name val="IranNastaliq"/>
      <family val="1"/>
    </font>
    <font>
      <sz val="36"/>
      <name val="Arial"/>
      <family val="2"/>
    </font>
    <font>
      <b/>
      <sz val="36"/>
      <name val="Zar"/>
      <family val="0"/>
    </font>
    <font>
      <b/>
      <sz val="28"/>
      <name val="IranNastaliq"/>
      <family val="1"/>
    </font>
    <font>
      <sz val="28"/>
      <name val="IranNastaliq"/>
      <family val="1"/>
    </font>
    <font>
      <sz val="36"/>
      <name val="IranNastaliq"/>
      <family val="1"/>
    </font>
    <font>
      <b/>
      <sz val="36"/>
      <name val="Arial"/>
      <family val="2"/>
    </font>
    <font>
      <sz val="10"/>
      <name val="B Mitra"/>
      <family val="0"/>
    </font>
    <font>
      <sz val="48"/>
      <name val="B Zar"/>
      <family val="0"/>
    </font>
    <font>
      <b/>
      <sz val="14"/>
      <color indexed="8"/>
      <name val="B Mitra"/>
      <family val="0"/>
    </font>
    <font>
      <b/>
      <sz val="13"/>
      <color indexed="8"/>
      <name val="B Mitra"/>
      <family val="0"/>
    </font>
    <font>
      <b/>
      <sz val="18"/>
      <color indexed="8"/>
      <name val="B Mitra"/>
      <family val="0"/>
    </font>
    <font>
      <b/>
      <sz val="16"/>
      <color indexed="8"/>
      <name val="B Mitra"/>
      <family val="0"/>
    </font>
    <font>
      <sz val="12"/>
      <color indexed="8"/>
      <name val="B Mitra"/>
      <family val="0"/>
    </font>
    <font>
      <sz val="14"/>
      <color indexed="8"/>
      <name val="B Mitra"/>
      <family val="0"/>
    </font>
    <font>
      <sz val="16"/>
      <name val="B Mitra"/>
      <family val="0"/>
    </font>
    <font>
      <b/>
      <sz val="16"/>
      <name val="B Mitra"/>
      <family val="0"/>
    </font>
    <font>
      <b/>
      <sz val="10"/>
      <name val="B Mitra"/>
      <family val="0"/>
    </font>
    <font>
      <b/>
      <sz val="16"/>
      <color indexed="56"/>
      <name val="B Mitra"/>
      <family val="0"/>
    </font>
    <font>
      <sz val="14"/>
      <name val="B Mitra"/>
      <family val="0"/>
    </font>
    <font>
      <b/>
      <sz val="14"/>
      <name val="B Mitra"/>
      <family val="0"/>
    </font>
    <font>
      <b/>
      <sz val="18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6"/>
      <color indexed="8"/>
      <name val="B Mitra"/>
      <family val="0"/>
    </font>
    <font>
      <b/>
      <sz val="18"/>
      <color indexed="10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B Mitra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CBF6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ABCD"/>
        <bgColor indexed="64"/>
      </patternFill>
    </fill>
    <fill>
      <patternFill patternType="solid">
        <fgColor rgb="FF53FFA1"/>
        <bgColor indexed="64"/>
      </patternFill>
    </fill>
    <fill>
      <patternFill patternType="solid">
        <fgColor rgb="FFFF97FF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rgb="FFE8BFBE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B3FFD5"/>
        <bgColor indexed="64"/>
      </patternFill>
    </fill>
    <fill>
      <patternFill patternType="solid">
        <fgColor rgb="FFA7D6E3"/>
        <bgColor indexed="64"/>
      </patternFill>
    </fill>
    <fill>
      <patternFill patternType="solid">
        <fgColor rgb="FFFFC9ED"/>
        <bgColor indexed="64"/>
      </patternFill>
    </fill>
    <fill>
      <patternFill patternType="solid">
        <fgColor rgb="FF8BFFBF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D8D4BA"/>
        <bgColor indexed="64"/>
      </patternFill>
    </fill>
    <fill>
      <patternFill patternType="solid">
        <fgColor rgb="FFC8FCC8"/>
        <bgColor indexed="64"/>
      </patternFill>
    </fill>
    <fill>
      <patternFill patternType="solid">
        <fgColor rgb="FFA9F5AB"/>
        <bgColor indexed="64"/>
      </patternFill>
    </fill>
    <fill>
      <patternFill patternType="solid">
        <fgColor rgb="FFFFCDFF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justify"/>
    </xf>
    <xf numFmtId="0" fontId="23" fillId="33" borderId="25" xfId="0" applyFont="1" applyFill="1" applyBorder="1" applyAlignment="1">
      <alignment horizontal="center" vertical="justify"/>
    </xf>
    <xf numFmtId="0" fontId="23" fillId="33" borderId="26" xfId="0" applyFont="1" applyFill="1" applyBorder="1" applyAlignment="1">
      <alignment horizontal="center" vertical="justify"/>
    </xf>
    <xf numFmtId="0" fontId="23" fillId="33" borderId="27" xfId="0" applyFont="1" applyFill="1" applyBorder="1" applyAlignment="1">
      <alignment horizontal="center" vertical="justify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justify"/>
    </xf>
    <xf numFmtId="0" fontId="24" fillId="33" borderId="27" xfId="0" applyFont="1" applyFill="1" applyBorder="1" applyAlignment="1">
      <alignment horizontal="center" vertical="justify" wrapText="1"/>
    </xf>
    <xf numFmtId="0" fontId="23" fillId="33" borderId="31" xfId="0" applyFont="1" applyFill="1" applyBorder="1" applyAlignment="1">
      <alignment horizontal="center" vertical="justify"/>
    </xf>
    <xf numFmtId="0" fontId="23" fillId="33" borderId="27" xfId="0" applyNumberFormat="1" applyFont="1" applyFill="1" applyBorder="1" applyAlignment="1">
      <alignment horizontal="center" vertical="justify"/>
    </xf>
    <xf numFmtId="3" fontId="23" fillId="33" borderId="27" xfId="0" applyNumberFormat="1" applyFont="1" applyFill="1" applyBorder="1" applyAlignment="1">
      <alignment horizontal="center" vertical="justify"/>
    </xf>
    <xf numFmtId="0" fontId="23" fillId="33" borderId="32" xfId="0" applyFont="1" applyFill="1" applyBorder="1" applyAlignment="1">
      <alignment horizontal="center" vertical="justify"/>
    </xf>
    <xf numFmtId="0" fontId="25" fillId="33" borderId="27" xfId="0" applyFont="1" applyFill="1" applyBorder="1" applyAlignment="1">
      <alignment horizontal="center" vertical="center"/>
    </xf>
    <xf numFmtId="0" fontId="27" fillId="33" borderId="33" xfId="0" applyFont="1" applyFill="1" applyBorder="1" applyAlignment="1">
      <alignment horizontal="center" vertical="center"/>
    </xf>
    <xf numFmtId="0" fontId="27" fillId="33" borderId="34" xfId="0" applyFont="1" applyFill="1" applyBorder="1" applyAlignment="1">
      <alignment horizontal="center" vertical="center"/>
    </xf>
    <xf numFmtId="0" fontId="27" fillId="33" borderId="35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shrinkToFit="1"/>
    </xf>
    <xf numFmtId="0" fontId="27" fillId="33" borderId="38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27" fillId="33" borderId="36" xfId="0" applyNumberFormat="1" applyFont="1" applyFill="1" applyBorder="1" applyAlignment="1">
      <alignment horizontal="center" vertical="center"/>
    </xf>
    <xf numFmtId="3" fontId="27" fillId="33" borderId="36" xfId="0" applyNumberFormat="1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30" fillId="33" borderId="41" xfId="0" applyNumberFormat="1" applyFont="1" applyFill="1" applyBorder="1" applyAlignment="1">
      <alignment horizontal="center" vertical="center"/>
    </xf>
    <xf numFmtId="0" fontId="26" fillId="33" borderId="42" xfId="0" applyNumberFormat="1" applyFont="1" applyFill="1" applyBorder="1" applyAlignment="1">
      <alignment horizontal="center" vertical="center"/>
    </xf>
    <xf numFmtId="0" fontId="30" fillId="33" borderId="43" xfId="0" applyNumberFormat="1" applyFont="1" applyFill="1" applyBorder="1" applyAlignment="1">
      <alignment horizontal="center" vertical="center"/>
    </xf>
    <xf numFmtId="0" fontId="30" fillId="33" borderId="42" xfId="0" applyNumberFormat="1" applyFont="1" applyFill="1" applyBorder="1" applyAlignment="1">
      <alignment horizontal="center" vertical="center"/>
    </xf>
    <xf numFmtId="0" fontId="30" fillId="33" borderId="44" xfId="0" applyNumberFormat="1" applyFont="1" applyFill="1" applyBorder="1" applyAlignment="1">
      <alignment horizontal="center" vertical="center"/>
    </xf>
    <xf numFmtId="0" fontId="30" fillId="33" borderId="43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2" fontId="30" fillId="33" borderId="43" xfId="0" applyNumberFormat="1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30" fillId="33" borderId="48" xfId="0" applyNumberFormat="1" applyFont="1" applyFill="1" applyBorder="1" applyAlignment="1">
      <alignment horizontal="center" vertical="center"/>
    </xf>
    <xf numFmtId="0" fontId="26" fillId="33" borderId="49" xfId="0" applyNumberFormat="1" applyFont="1" applyFill="1" applyBorder="1" applyAlignment="1">
      <alignment horizontal="center" vertical="center"/>
    </xf>
    <xf numFmtId="0" fontId="30" fillId="33" borderId="50" xfId="0" applyNumberFormat="1" applyFont="1" applyFill="1" applyBorder="1" applyAlignment="1">
      <alignment horizontal="center" vertical="center"/>
    </xf>
    <xf numFmtId="0" fontId="30" fillId="33" borderId="49" xfId="0" applyNumberFormat="1" applyFont="1" applyFill="1" applyBorder="1" applyAlignment="1">
      <alignment horizontal="center" vertical="center"/>
    </xf>
    <xf numFmtId="0" fontId="30" fillId="33" borderId="51" xfId="0" applyNumberFormat="1" applyFont="1" applyFill="1" applyBorder="1" applyAlignment="1">
      <alignment horizontal="center" vertical="center"/>
    </xf>
    <xf numFmtId="0" fontId="30" fillId="33" borderId="52" xfId="0" applyFont="1" applyFill="1" applyBorder="1" applyAlignment="1">
      <alignment horizontal="center" vertical="center"/>
    </xf>
    <xf numFmtId="0" fontId="30" fillId="33" borderId="53" xfId="0" applyFont="1" applyFill="1" applyBorder="1" applyAlignment="1">
      <alignment horizontal="center" vertical="center"/>
    </xf>
    <xf numFmtId="0" fontId="30" fillId="33" borderId="54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2" fontId="30" fillId="33" borderId="50" xfId="0" applyNumberFormat="1" applyFont="1" applyFill="1" applyBorder="1" applyAlignment="1">
      <alignment horizontal="center" vertical="center"/>
    </xf>
    <xf numFmtId="0" fontId="30" fillId="33" borderId="55" xfId="0" applyFont="1" applyFill="1" applyBorder="1" applyAlignment="1">
      <alignment horizontal="center" vertical="center"/>
    </xf>
    <xf numFmtId="0" fontId="26" fillId="33" borderId="56" xfId="0" applyFont="1" applyFill="1" applyBorder="1" applyAlignment="1">
      <alignment horizontal="center" vertical="center"/>
    </xf>
    <xf numFmtId="0" fontId="30" fillId="33" borderId="53" xfId="0" applyNumberFormat="1" applyFont="1" applyFill="1" applyBorder="1" applyAlignment="1">
      <alignment horizontal="center" vertical="center"/>
    </xf>
    <xf numFmtId="0" fontId="31" fillId="33" borderId="48" xfId="0" applyNumberFormat="1" applyFont="1" applyFill="1" applyBorder="1" applyAlignment="1">
      <alignment horizontal="center" vertical="center"/>
    </xf>
    <xf numFmtId="0" fontId="30" fillId="33" borderId="57" xfId="0" applyNumberFormat="1" applyFont="1" applyFill="1" applyBorder="1" applyAlignment="1">
      <alignment horizontal="center" vertical="center"/>
    </xf>
    <xf numFmtId="0" fontId="26" fillId="33" borderId="58" xfId="0" applyNumberFormat="1" applyFont="1" applyFill="1" applyBorder="1" applyAlignment="1">
      <alignment horizontal="center" vertical="center"/>
    </xf>
    <xf numFmtId="0" fontId="30" fillId="33" borderId="59" xfId="0" applyNumberFormat="1" applyFont="1" applyFill="1" applyBorder="1" applyAlignment="1">
      <alignment horizontal="center" vertical="center"/>
    </xf>
    <xf numFmtId="0" fontId="30" fillId="33" borderId="58" xfId="0" applyNumberFormat="1" applyFont="1" applyFill="1" applyBorder="1" applyAlignment="1">
      <alignment horizontal="center" vertical="center"/>
    </xf>
    <xf numFmtId="0" fontId="30" fillId="33" borderId="60" xfId="0" applyNumberFormat="1" applyFont="1" applyFill="1" applyBorder="1" applyAlignment="1">
      <alignment horizontal="center" vertical="center"/>
    </xf>
    <xf numFmtId="0" fontId="30" fillId="33" borderId="61" xfId="0" applyNumberFormat="1" applyFont="1" applyFill="1" applyBorder="1" applyAlignment="1">
      <alignment horizontal="center" vertical="center"/>
    </xf>
    <xf numFmtId="0" fontId="30" fillId="33" borderId="61" xfId="0" applyFont="1" applyFill="1" applyBorder="1" applyAlignment="1">
      <alignment horizontal="center" vertical="center"/>
    </xf>
    <xf numFmtId="0" fontId="30" fillId="33" borderId="62" xfId="0" applyFont="1" applyFill="1" applyBorder="1" applyAlignment="1">
      <alignment horizontal="center" vertical="center"/>
    </xf>
    <xf numFmtId="0" fontId="30" fillId="33" borderId="59" xfId="0" applyFont="1" applyFill="1" applyBorder="1" applyAlignment="1">
      <alignment horizontal="center" vertical="center"/>
    </xf>
    <xf numFmtId="2" fontId="30" fillId="33" borderId="59" xfId="0" applyNumberFormat="1" applyFont="1" applyFill="1" applyBorder="1" applyAlignment="1">
      <alignment horizontal="center" vertical="center"/>
    </xf>
    <xf numFmtId="0" fontId="30" fillId="33" borderId="63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26" fillId="33" borderId="65" xfId="0" applyNumberFormat="1" applyFont="1" applyFill="1" applyBorder="1" applyAlignment="1">
      <alignment horizontal="center" vertical="center"/>
    </xf>
    <xf numFmtId="0" fontId="32" fillId="33" borderId="66" xfId="0" applyFont="1" applyFill="1" applyBorder="1" applyAlignment="1">
      <alignment horizontal="center" vertical="center"/>
    </xf>
    <xf numFmtId="2" fontId="26" fillId="33" borderId="67" xfId="0" applyNumberFormat="1" applyFont="1" applyFill="1" applyBorder="1" applyAlignment="1">
      <alignment horizontal="center" vertical="center"/>
    </xf>
    <xf numFmtId="2" fontId="26" fillId="33" borderId="68" xfId="0" applyNumberFormat="1" applyFont="1" applyFill="1" applyBorder="1" applyAlignment="1">
      <alignment horizontal="center" vertical="center"/>
    </xf>
    <xf numFmtId="0" fontId="26" fillId="33" borderId="67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 textRotation="90"/>
    </xf>
    <xf numFmtId="0" fontId="30" fillId="33" borderId="71" xfId="0" applyNumberFormat="1" applyFont="1" applyFill="1" applyBorder="1" applyAlignment="1">
      <alignment horizontal="center" vertical="center"/>
    </xf>
    <xf numFmtId="0" fontId="26" fillId="33" borderId="26" xfId="0" applyNumberFormat="1" applyFont="1" applyFill="1" applyBorder="1" applyAlignment="1">
      <alignment horizontal="center" vertical="center"/>
    </xf>
    <xf numFmtId="0" fontId="30" fillId="33" borderId="72" xfId="0" applyNumberFormat="1" applyFont="1" applyFill="1" applyBorder="1" applyAlignment="1">
      <alignment horizontal="center" vertical="center"/>
    </xf>
    <xf numFmtId="0" fontId="30" fillId="33" borderId="73" xfId="0" applyNumberFormat="1" applyFont="1" applyFill="1" applyBorder="1" applyAlignment="1">
      <alignment horizontal="center" vertical="center"/>
    </xf>
    <xf numFmtId="0" fontId="30" fillId="33" borderId="74" xfId="0" applyNumberFormat="1" applyFont="1" applyFill="1" applyBorder="1" applyAlignment="1">
      <alignment horizontal="center" vertical="center"/>
    </xf>
    <xf numFmtId="0" fontId="30" fillId="33" borderId="28" xfId="0" applyNumberFormat="1" applyFont="1" applyFill="1" applyBorder="1" applyAlignment="1">
      <alignment horizontal="center" vertical="center"/>
    </xf>
    <xf numFmtId="0" fontId="30" fillId="33" borderId="74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30" fillId="33" borderId="76" xfId="0" applyFont="1" applyFill="1" applyBorder="1" applyAlignment="1">
      <alignment horizontal="center" vertical="center"/>
    </xf>
    <xf numFmtId="2" fontId="30" fillId="33" borderId="76" xfId="0" applyNumberFormat="1" applyFont="1" applyFill="1" applyBorder="1" applyAlignment="1">
      <alignment horizontal="center" vertical="center"/>
    </xf>
    <xf numFmtId="0" fontId="26" fillId="33" borderId="77" xfId="0" applyFont="1" applyFill="1" applyBorder="1" applyAlignment="1">
      <alignment horizontal="center" vertical="center"/>
    </xf>
    <xf numFmtId="189" fontId="30" fillId="33" borderId="54" xfId="0" applyNumberFormat="1" applyFont="1" applyFill="1" applyBorder="1" applyAlignment="1">
      <alignment horizontal="center" vertical="center"/>
    </xf>
    <xf numFmtId="0" fontId="30" fillId="33" borderId="78" xfId="0" applyNumberFormat="1" applyFont="1" applyFill="1" applyBorder="1" applyAlignment="1">
      <alignment horizontal="center" vertical="center"/>
    </xf>
    <xf numFmtId="189" fontId="30" fillId="33" borderId="62" xfId="0" applyNumberFormat="1" applyFont="1" applyFill="1" applyBorder="1" applyAlignment="1">
      <alignment horizontal="center" vertical="center"/>
    </xf>
    <xf numFmtId="0" fontId="30" fillId="33" borderId="79" xfId="0" applyNumberFormat="1" applyFont="1" applyFill="1" applyBorder="1" applyAlignment="1">
      <alignment horizontal="center" vertical="center"/>
    </xf>
    <xf numFmtId="0" fontId="30" fillId="33" borderId="80" xfId="0" applyFont="1" applyFill="1" applyBorder="1" applyAlignment="1">
      <alignment horizontal="center" vertical="center"/>
    </xf>
    <xf numFmtId="0" fontId="30" fillId="33" borderId="81" xfId="0" applyNumberFormat="1" applyFont="1" applyFill="1" applyBorder="1" applyAlignment="1">
      <alignment horizontal="center" vertical="center"/>
    </xf>
    <xf numFmtId="0" fontId="26" fillId="33" borderId="82" xfId="0" applyNumberFormat="1" applyFont="1" applyFill="1" applyBorder="1" applyAlignment="1">
      <alignment horizontal="center" vertical="center"/>
    </xf>
    <xf numFmtId="189" fontId="30" fillId="33" borderId="83" xfId="0" applyNumberFormat="1" applyFont="1" applyFill="1" applyBorder="1" applyAlignment="1">
      <alignment horizontal="center" vertical="center"/>
    </xf>
    <xf numFmtId="0" fontId="30" fillId="33" borderId="84" xfId="0" applyNumberFormat="1" applyFont="1" applyFill="1" applyBorder="1" applyAlignment="1">
      <alignment horizontal="center" vertical="center"/>
    </xf>
    <xf numFmtId="0" fontId="30" fillId="33" borderId="85" xfId="0" applyNumberFormat="1" applyFont="1" applyFill="1" applyBorder="1" applyAlignment="1">
      <alignment horizontal="center" vertical="center"/>
    </xf>
    <xf numFmtId="0" fontId="30" fillId="33" borderId="86" xfId="0" applyNumberFormat="1" applyFont="1" applyFill="1" applyBorder="1" applyAlignment="1">
      <alignment horizontal="center" vertical="center"/>
    </xf>
    <xf numFmtId="0" fontId="30" fillId="33" borderId="87" xfId="0" applyNumberFormat="1" applyFont="1" applyFill="1" applyBorder="1" applyAlignment="1">
      <alignment horizontal="center" vertical="center"/>
    </xf>
    <xf numFmtId="0" fontId="30" fillId="33" borderId="82" xfId="0" applyFont="1" applyFill="1" applyBorder="1" applyAlignment="1">
      <alignment horizontal="center" vertical="center"/>
    </xf>
    <xf numFmtId="0" fontId="30" fillId="33" borderId="88" xfId="0" applyFont="1" applyFill="1" applyBorder="1" applyAlignment="1">
      <alignment horizontal="center" vertical="center"/>
    </xf>
    <xf numFmtId="0" fontId="30" fillId="33" borderId="85" xfId="0" applyFont="1" applyFill="1" applyBorder="1" applyAlignment="1">
      <alignment horizontal="center" vertical="center"/>
    </xf>
    <xf numFmtId="0" fontId="30" fillId="33" borderId="86" xfId="0" applyFont="1" applyFill="1" applyBorder="1" applyAlignment="1">
      <alignment horizontal="center" vertical="center"/>
    </xf>
    <xf numFmtId="0" fontId="30" fillId="33" borderId="83" xfId="0" applyFont="1" applyFill="1" applyBorder="1" applyAlignment="1">
      <alignment horizontal="center" vertical="center"/>
    </xf>
    <xf numFmtId="0" fontId="30" fillId="33" borderId="84" xfId="0" applyFont="1" applyFill="1" applyBorder="1" applyAlignment="1">
      <alignment horizontal="center" vertical="center"/>
    </xf>
    <xf numFmtId="2" fontId="30" fillId="33" borderId="84" xfId="0" applyNumberFormat="1" applyFont="1" applyFill="1" applyBorder="1" applyAlignment="1">
      <alignment horizontal="center" vertical="center"/>
    </xf>
    <xf numFmtId="3" fontId="30" fillId="33" borderId="85" xfId="0" applyNumberFormat="1" applyFont="1" applyFill="1" applyBorder="1" applyAlignment="1">
      <alignment horizontal="center" vertical="center"/>
    </xf>
    <xf numFmtId="0" fontId="25" fillId="33" borderId="86" xfId="0" applyFont="1" applyFill="1" applyBorder="1" applyAlignment="1">
      <alignment horizontal="center" vertical="center"/>
    </xf>
    <xf numFmtId="0" fontId="26" fillId="33" borderId="89" xfId="0" applyFont="1" applyFill="1" applyBorder="1" applyAlignment="1">
      <alignment horizontal="center" vertical="center"/>
    </xf>
    <xf numFmtId="0" fontId="26" fillId="33" borderId="90" xfId="0" applyFont="1" applyFill="1" applyBorder="1" applyAlignment="1">
      <alignment horizontal="center"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5" fillId="33" borderId="0" xfId="0" applyNumberFormat="1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21" fillId="0" borderId="0" xfId="0" applyFont="1" applyAlignment="1">
      <alignment/>
    </xf>
    <xf numFmtId="0" fontId="23" fillId="33" borderId="0" xfId="0" applyFont="1" applyFill="1" applyBorder="1" applyAlignment="1">
      <alignment horizontal="right" vertical="center"/>
    </xf>
    <xf numFmtId="0" fontId="34" fillId="33" borderId="0" xfId="0" applyNumberFormat="1" applyFont="1" applyFill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right" vertical="center"/>
    </xf>
    <xf numFmtId="3" fontId="26" fillId="0" borderId="65" xfId="0" applyNumberFormat="1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3" fontId="32" fillId="0" borderId="65" xfId="0" applyNumberFormat="1" applyFont="1" applyFill="1" applyBorder="1" applyAlignment="1">
      <alignment horizontal="center" vertical="center"/>
    </xf>
    <xf numFmtId="0" fontId="26" fillId="0" borderId="65" xfId="0" applyNumberFormat="1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7" xfId="0" applyNumberFormat="1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32" fillId="0" borderId="65" xfId="0" applyNumberFormat="1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3" fontId="26" fillId="0" borderId="67" xfId="0" applyNumberFormat="1" applyFont="1" applyFill="1" applyBorder="1" applyAlignment="1">
      <alignment horizontal="center" vertical="center"/>
    </xf>
    <xf numFmtId="3" fontId="26" fillId="0" borderId="68" xfId="0" applyNumberFormat="1" applyFont="1" applyFill="1" applyBorder="1" applyAlignment="1">
      <alignment horizontal="center" vertical="center"/>
    </xf>
    <xf numFmtId="0" fontId="26" fillId="0" borderId="68" xfId="0" applyNumberFormat="1" applyFont="1" applyFill="1" applyBorder="1" applyAlignment="1">
      <alignment horizontal="center" vertical="center"/>
    </xf>
    <xf numFmtId="0" fontId="32" fillId="0" borderId="91" xfId="0" applyNumberFormat="1" applyFont="1" applyFill="1" applyBorder="1" applyAlignment="1">
      <alignment horizontal="center" vertical="center"/>
    </xf>
    <xf numFmtId="0" fontId="26" fillId="0" borderId="92" xfId="0" applyNumberFormat="1" applyFont="1" applyFill="1" applyBorder="1" applyAlignment="1">
      <alignment horizontal="center" vertical="center"/>
    </xf>
    <xf numFmtId="0" fontId="32" fillId="0" borderId="67" xfId="0" applyNumberFormat="1" applyFont="1" applyFill="1" applyBorder="1" applyAlignment="1">
      <alignment horizontal="center" vertical="center"/>
    </xf>
    <xf numFmtId="0" fontId="32" fillId="0" borderId="92" xfId="0" applyNumberFormat="1" applyFont="1" applyFill="1" applyBorder="1" applyAlignment="1">
      <alignment horizontal="center" vertical="center"/>
    </xf>
    <xf numFmtId="192" fontId="32" fillId="0" borderId="93" xfId="0" applyNumberFormat="1" applyFont="1" applyFill="1" applyBorder="1" applyAlignment="1">
      <alignment horizontal="center" vertical="center"/>
    </xf>
    <xf numFmtId="0" fontId="32" fillId="0" borderId="68" xfId="0" applyNumberFormat="1" applyFont="1" applyFill="1" applyBorder="1" applyAlignment="1">
      <alignment horizontal="center" vertical="center"/>
    </xf>
    <xf numFmtId="0" fontId="25" fillId="34" borderId="94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6" borderId="53" xfId="0" applyFont="1" applyFill="1" applyBorder="1" applyAlignment="1">
      <alignment horizontal="center" vertical="center"/>
    </xf>
    <xf numFmtId="0" fontId="25" fillId="37" borderId="53" xfId="0" applyFont="1" applyFill="1" applyBorder="1" applyAlignment="1">
      <alignment horizontal="center" vertical="center"/>
    </xf>
    <xf numFmtId="0" fontId="25" fillId="38" borderId="53" xfId="0" applyFont="1" applyFill="1" applyBorder="1" applyAlignment="1">
      <alignment horizontal="center" vertical="center"/>
    </xf>
    <xf numFmtId="0" fontId="25" fillId="39" borderId="53" xfId="0" applyFont="1" applyFill="1" applyBorder="1" applyAlignment="1">
      <alignment horizontal="center" vertical="center"/>
    </xf>
    <xf numFmtId="0" fontId="25" fillId="40" borderId="53" xfId="0" applyFont="1" applyFill="1" applyBorder="1" applyAlignment="1">
      <alignment horizontal="center" vertical="center"/>
    </xf>
    <xf numFmtId="0" fontId="25" fillId="41" borderId="53" xfId="0" applyFont="1" applyFill="1" applyBorder="1" applyAlignment="1">
      <alignment horizontal="center" vertical="center"/>
    </xf>
    <xf numFmtId="0" fontId="25" fillId="42" borderId="53" xfId="0" applyFont="1" applyFill="1" applyBorder="1" applyAlignment="1">
      <alignment horizontal="center" vertical="center"/>
    </xf>
    <xf numFmtId="0" fontId="25" fillId="43" borderId="53" xfId="0" applyFont="1" applyFill="1" applyBorder="1" applyAlignment="1">
      <alignment horizontal="center" vertical="center"/>
    </xf>
    <xf numFmtId="0" fontId="25" fillId="44" borderId="53" xfId="0" applyFont="1" applyFill="1" applyBorder="1" applyAlignment="1">
      <alignment horizontal="center" vertical="center"/>
    </xf>
    <xf numFmtId="0" fontId="25" fillId="45" borderId="53" xfId="0" applyFont="1" applyFill="1" applyBorder="1" applyAlignment="1">
      <alignment horizontal="center" vertical="center"/>
    </xf>
    <xf numFmtId="0" fontId="25" fillId="46" borderId="95" xfId="0" applyFont="1" applyFill="1" applyBorder="1" applyAlignment="1">
      <alignment horizontal="center" vertical="center"/>
    </xf>
    <xf numFmtId="0" fontId="25" fillId="47" borderId="61" xfId="0" applyFont="1" applyFill="1" applyBorder="1" applyAlignment="1">
      <alignment horizontal="center" vertical="center"/>
    </xf>
    <xf numFmtId="0" fontId="25" fillId="48" borderId="95" xfId="0" applyFont="1" applyFill="1" applyBorder="1" applyAlignment="1">
      <alignment horizontal="center" vertical="center"/>
    </xf>
    <xf numFmtId="0" fontId="25" fillId="48" borderId="53" xfId="0" applyFont="1" applyFill="1" applyBorder="1" applyAlignment="1">
      <alignment horizontal="center" vertical="center"/>
    </xf>
    <xf numFmtId="0" fontId="25" fillId="48" borderId="61" xfId="0" applyFont="1" applyFill="1" applyBorder="1" applyAlignment="1">
      <alignment horizontal="center" vertical="center"/>
    </xf>
    <xf numFmtId="0" fontId="30" fillId="49" borderId="44" xfId="0" applyNumberFormat="1" applyFont="1" applyFill="1" applyBorder="1" applyAlignment="1">
      <alignment horizontal="center" vertical="center"/>
    </xf>
    <xf numFmtId="0" fontId="30" fillId="49" borderId="50" xfId="0" applyNumberFormat="1" applyFont="1" applyFill="1" applyBorder="1" applyAlignment="1">
      <alignment horizontal="center" vertical="center"/>
    </xf>
    <xf numFmtId="0" fontId="30" fillId="49" borderId="51" xfId="0" applyNumberFormat="1" applyFont="1" applyFill="1" applyBorder="1" applyAlignment="1">
      <alignment horizontal="center" vertical="center"/>
    </xf>
    <xf numFmtId="0" fontId="30" fillId="49" borderId="59" xfId="0" applyNumberFormat="1" applyFont="1" applyFill="1" applyBorder="1" applyAlignment="1">
      <alignment horizontal="center" vertical="center"/>
    </xf>
    <xf numFmtId="0" fontId="30" fillId="49" borderId="60" xfId="0" applyNumberFormat="1" applyFont="1" applyFill="1" applyBorder="1" applyAlignment="1">
      <alignment horizontal="center" vertical="center"/>
    </xf>
    <xf numFmtId="0" fontId="30" fillId="49" borderId="73" xfId="0" applyNumberFormat="1" applyFont="1" applyFill="1" applyBorder="1" applyAlignment="1">
      <alignment horizontal="center" vertical="center"/>
    </xf>
    <xf numFmtId="0" fontId="30" fillId="50" borderId="43" xfId="0" applyFont="1" applyFill="1" applyBorder="1" applyAlignment="1">
      <alignment horizontal="center" vertical="center"/>
    </xf>
    <xf numFmtId="0" fontId="30" fillId="50" borderId="44" xfId="0" applyNumberFormat="1" applyFont="1" applyFill="1" applyBorder="1" applyAlignment="1">
      <alignment horizontal="center" vertical="center"/>
    </xf>
    <xf numFmtId="14" fontId="30" fillId="50" borderId="42" xfId="0" applyNumberFormat="1" applyFont="1" applyFill="1" applyBorder="1" applyAlignment="1">
      <alignment horizontal="center" vertical="center"/>
    </xf>
    <xf numFmtId="0" fontId="30" fillId="50" borderId="50" xfId="0" applyFont="1" applyFill="1" applyBorder="1" applyAlignment="1">
      <alignment horizontal="center" vertical="center"/>
    </xf>
    <xf numFmtId="0" fontId="30" fillId="50" borderId="51" xfId="0" applyNumberFormat="1" applyFont="1" applyFill="1" applyBorder="1" applyAlignment="1">
      <alignment horizontal="center" vertical="center"/>
    </xf>
    <xf numFmtId="0" fontId="30" fillId="50" borderId="49" xfId="0" applyFont="1" applyFill="1" applyBorder="1" applyAlignment="1">
      <alignment horizontal="center" vertical="center"/>
    </xf>
    <xf numFmtId="0" fontId="30" fillId="50" borderId="0" xfId="0" applyNumberFormat="1" applyFont="1" applyFill="1" applyBorder="1" applyAlignment="1">
      <alignment horizontal="center" vertical="center"/>
    </xf>
    <xf numFmtId="0" fontId="30" fillId="50" borderId="59" xfId="0" applyFont="1" applyFill="1" applyBorder="1" applyAlignment="1">
      <alignment horizontal="center" vertical="center"/>
    </xf>
    <xf numFmtId="0" fontId="30" fillId="50" borderId="60" xfId="0" applyNumberFormat="1" applyFont="1" applyFill="1" applyBorder="1" applyAlignment="1">
      <alignment horizontal="center" vertical="center"/>
    </xf>
    <xf numFmtId="0" fontId="30" fillId="50" borderId="58" xfId="0" applyFont="1" applyFill="1" applyBorder="1" applyAlignment="1">
      <alignment horizontal="center" vertical="center"/>
    </xf>
    <xf numFmtId="0" fontId="30" fillId="50" borderId="76" xfId="0" applyFont="1" applyFill="1" applyBorder="1" applyAlignment="1">
      <alignment horizontal="center" vertical="center"/>
    </xf>
    <xf numFmtId="0" fontId="30" fillId="50" borderId="73" xfId="0" applyNumberFormat="1" applyFont="1" applyFill="1" applyBorder="1" applyAlignment="1">
      <alignment horizontal="center" vertical="center"/>
    </xf>
    <xf numFmtId="0" fontId="30" fillId="50" borderId="74" xfId="0" applyFont="1" applyFill="1" applyBorder="1" applyAlignment="1">
      <alignment horizontal="center" vertical="center"/>
    </xf>
    <xf numFmtId="0" fontId="30" fillId="50" borderId="53" xfId="0" applyFont="1" applyFill="1" applyBorder="1" applyAlignment="1">
      <alignment horizontal="center" vertical="center"/>
    </xf>
    <xf numFmtId="0" fontId="30" fillId="50" borderId="61" xfId="0" applyFont="1" applyFill="1" applyBorder="1" applyAlignment="1">
      <alignment horizontal="center" vertical="center"/>
    </xf>
    <xf numFmtId="0" fontId="30" fillId="51" borderId="44" xfId="0" applyFont="1" applyFill="1" applyBorder="1" applyAlignment="1">
      <alignment horizontal="center" vertical="center"/>
    </xf>
    <xf numFmtId="0" fontId="30" fillId="51" borderId="51" xfId="0" applyFont="1" applyFill="1" applyBorder="1" applyAlignment="1">
      <alignment horizontal="center" vertical="center"/>
    </xf>
    <xf numFmtId="0" fontId="30" fillId="51" borderId="60" xfId="0" applyFont="1" applyFill="1" applyBorder="1" applyAlignment="1">
      <alignment horizontal="center" vertical="center"/>
    </xf>
    <xf numFmtId="0" fontId="30" fillId="38" borderId="43" xfId="0" applyNumberFormat="1" applyFont="1" applyFill="1" applyBorder="1" applyAlignment="1">
      <alignment horizontal="center" vertical="center"/>
    </xf>
    <xf numFmtId="0" fontId="30" fillId="38" borderId="44" xfId="0" applyNumberFormat="1" applyFont="1" applyFill="1" applyBorder="1" applyAlignment="1">
      <alignment horizontal="center" vertical="center"/>
    </xf>
    <xf numFmtId="0" fontId="30" fillId="38" borderId="42" xfId="0" applyNumberFormat="1" applyFont="1" applyFill="1" applyBorder="1" applyAlignment="1">
      <alignment horizontal="center" vertical="center"/>
    </xf>
    <xf numFmtId="0" fontId="30" fillId="38" borderId="50" xfId="0" applyNumberFormat="1" applyFont="1" applyFill="1" applyBorder="1" applyAlignment="1">
      <alignment horizontal="center" vertical="center"/>
    </xf>
    <xf numFmtId="0" fontId="30" fillId="38" borderId="51" xfId="0" applyNumberFormat="1" applyFont="1" applyFill="1" applyBorder="1" applyAlignment="1">
      <alignment horizontal="center" vertical="center"/>
    </xf>
    <xf numFmtId="0" fontId="30" fillId="38" borderId="49" xfId="0" applyNumberFormat="1" applyFont="1" applyFill="1" applyBorder="1" applyAlignment="1">
      <alignment horizontal="center" vertical="center"/>
    </xf>
    <xf numFmtId="0" fontId="30" fillId="38" borderId="59" xfId="0" applyNumberFormat="1" applyFont="1" applyFill="1" applyBorder="1" applyAlignment="1">
      <alignment horizontal="center" vertical="center"/>
    </xf>
    <xf numFmtId="0" fontId="30" fillId="38" borderId="60" xfId="0" applyNumberFormat="1" applyFont="1" applyFill="1" applyBorder="1" applyAlignment="1">
      <alignment horizontal="center" vertical="center"/>
    </xf>
    <xf numFmtId="0" fontId="30" fillId="38" borderId="58" xfId="0" applyNumberFormat="1" applyFont="1" applyFill="1" applyBorder="1" applyAlignment="1">
      <alignment horizontal="center" vertical="center"/>
    </xf>
    <xf numFmtId="0" fontId="30" fillId="38" borderId="76" xfId="0" applyNumberFormat="1" applyFont="1" applyFill="1" applyBorder="1" applyAlignment="1">
      <alignment horizontal="center" vertical="center"/>
    </xf>
    <xf numFmtId="0" fontId="30" fillId="38" borderId="73" xfId="0" applyNumberFormat="1" applyFont="1" applyFill="1" applyBorder="1" applyAlignment="1">
      <alignment horizontal="center" vertical="center"/>
    </xf>
    <xf numFmtId="0" fontId="30" fillId="38" borderId="74" xfId="0" applyNumberFormat="1" applyFont="1" applyFill="1" applyBorder="1" applyAlignment="1">
      <alignment horizontal="center" vertical="center"/>
    </xf>
    <xf numFmtId="0" fontId="30" fillId="38" borderId="53" xfId="0" applyNumberFormat="1" applyFont="1" applyFill="1" applyBorder="1" applyAlignment="1">
      <alignment horizontal="center" vertical="center"/>
    </xf>
    <xf numFmtId="0" fontId="30" fillId="38" borderId="61" xfId="0" applyNumberFormat="1" applyFont="1" applyFill="1" applyBorder="1" applyAlignment="1">
      <alignment horizontal="center" vertical="center"/>
    </xf>
    <xf numFmtId="0" fontId="30" fillId="52" borderId="96" xfId="0" applyFont="1" applyFill="1" applyBorder="1" applyAlignment="1">
      <alignment horizontal="center" vertical="center"/>
    </xf>
    <xf numFmtId="0" fontId="30" fillId="52" borderId="44" xfId="0" applyNumberFormat="1" applyFont="1" applyFill="1" applyBorder="1" applyAlignment="1">
      <alignment horizontal="center" vertical="center"/>
    </xf>
    <xf numFmtId="0" fontId="30" fillId="52" borderId="51" xfId="0" applyFont="1" applyFill="1" applyBorder="1" applyAlignment="1">
      <alignment horizontal="center" vertical="center"/>
    </xf>
    <xf numFmtId="0" fontId="30" fillId="52" borderId="51" xfId="0" applyNumberFormat="1" applyFont="1" applyFill="1" applyBorder="1" applyAlignment="1">
      <alignment horizontal="center" vertical="center"/>
    </xf>
    <xf numFmtId="0" fontId="30" fillId="52" borderId="60" xfId="0" applyFont="1" applyFill="1" applyBorder="1" applyAlignment="1">
      <alignment horizontal="center" vertical="center"/>
    </xf>
    <xf numFmtId="0" fontId="30" fillId="52" borderId="60" xfId="0" applyNumberFormat="1" applyFont="1" applyFill="1" applyBorder="1" applyAlignment="1">
      <alignment horizontal="center" vertical="center"/>
    </xf>
    <xf numFmtId="0" fontId="30" fillId="52" borderId="73" xfId="0" applyFont="1" applyFill="1" applyBorder="1" applyAlignment="1">
      <alignment horizontal="center" vertical="center"/>
    </xf>
    <xf numFmtId="0" fontId="30" fillId="52" borderId="73" xfId="0" applyNumberFormat="1" applyFont="1" applyFill="1" applyBorder="1" applyAlignment="1">
      <alignment horizontal="center" vertical="center"/>
    </xf>
    <xf numFmtId="0" fontId="30" fillId="53" borderId="97" xfId="0" applyFont="1" applyFill="1" applyBorder="1" applyAlignment="1">
      <alignment horizontal="center" vertical="center"/>
    </xf>
    <xf numFmtId="0" fontId="30" fillId="53" borderId="49" xfId="0" applyFont="1" applyFill="1" applyBorder="1" applyAlignment="1">
      <alignment horizontal="center" vertical="center"/>
    </xf>
    <xf numFmtId="0" fontId="30" fillId="53" borderId="58" xfId="0" applyFont="1" applyFill="1" applyBorder="1" applyAlignment="1">
      <alignment horizontal="center" vertical="center"/>
    </xf>
    <xf numFmtId="0" fontId="30" fillId="54" borderId="94" xfId="0" applyNumberFormat="1" applyFont="1" applyFill="1" applyBorder="1" applyAlignment="1">
      <alignment horizontal="center" vertical="center" shrinkToFit="1"/>
    </xf>
    <xf numFmtId="0" fontId="30" fillId="54" borderId="42" xfId="0" applyNumberFormat="1" applyFont="1" applyFill="1" applyBorder="1" applyAlignment="1">
      <alignment horizontal="center" vertical="center" shrinkToFit="1"/>
    </xf>
    <xf numFmtId="0" fontId="30" fillId="54" borderId="53" xfId="0" applyNumberFormat="1" applyFont="1" applyFill="1" applyBorder="1" applyAlignment="1">
      <alignment horizontal="center" vertical="center" shrinkToFit="1"/>
    </xf>
    <xf numFmtId="0" fontId="30" fillId="54" borderId="49" xfId="0" applyNumberFormat="1" applyFont="1" applyFill="1" applyBorder="1" applyAlignment="1">
      <alignment horizontal="center" vertical="center" shrinkToFit="1"/>
    </xf>
    <xf numFmtId="0" fontId="30" fillId="54" borderId="53" xfId="0" applyNumberFormat="1" applyFont="1" applyFill="1" applyBorder="1" applyAlignment="1">
      <alignment horizontal="center" vertical="center"/>
    </xf>
    <xf numFmtId="0" fontId="30" fillId="54" borderId="49" xfId="0" applyNumberFormat="1" applyFont="1" applyFill="1" applyBorder="1" applyAlignment="1">
      <alignment horizontal="center" vertical="center"/>
    </xf>
    <xf numFmtId="0" fontId="30" fillId="54" borderId="61" xfId="0" applyNumberFormat="1" applyFont="1" applyFill="1" applyBorder="1" applyAlignment="1">
      <alignment horizontal="center" vertical="center"/>
    </xf>
    <xf numFmtId="0" fontId="30" fillId="54" borderId="98" xfId="0" applyNumberFormat="1" applyFont="1" applyFill="1" applyBorder="1" applyAlignment="1">
      <alignment horizontal="center" vertical="center"/>
    </xf>
    <xf numFmtId="0" fontId="30" fillId="54" borderId="76" xfId="0" applyNumberFormat="1" applyFont="1" applyFill="1" applyBorder="1" applyAlignment="1">
      <alignment horizontal="center" vertical="center"/>
    </xf>
    <xf numFmtId="0" fontId="30" fillId="54" borderId="74" xfId="0" applyNumberFormat="1" applyFont="1" applyFill="1" applyBorder="1" applyAlignment="1">
      <alignment horizontal="center" vertical="center"/>
    </xf>
    <xf numFmtId="0" fontId="30" fillId="54" borderId="50" xfId="0" applyNumberFormat="1" applyFont="1" applyFill="1" applyBorder="1" applyAlignment="1">
      <alignment horizontal="center" vertical="center"/>
    </xf>
    <xf numFmtId="0" fontId="30" fillId="54" borderId="59" xfId="0" applyNumberFormat="1" applyFont="1" applyFill="1" applyBorder="1" applyAlignment="1">
      <alignment horizontal="center" vertical="center"/>
    </xf>
    <xf numFmtId="0" fontId="30" fillId="55" borderId="43" xfId="0" applyNumberFormat="1" applyFont="1" applyFill="1" applyBorder="1" applyAlignment="1">
      <alignment horizontal="center" vertical="center"/>
    </xf>
    <xf numFmtId="0" fontId="30" fillId="55" borderId="42" xfId="0" applyNumberFormat="1" applyFont="1" applyFill="1" applyBorder="1" applyAlignment="1">
      <alignment horizontal="center" vertical="center"/>
    </xf>
    <xf numFmtId="0" fontId="30" fillId="55" borderId="50" xfId="0" applyNumberFormat="1" applyFont="1" applyFill="1" applyBorder="1" applyAlignment="1">
      <alignment horizontal="center" vertical="center"/>
    </xf>
    <xf numFmtId="0" fontId="30" fillId="55" borderId="49" xfId="0" applyNumberFormat="1" applyFont="1" applyFill="1" applyBorder="1" applyAlignment="1">
      <alignment horizontal="center" vertical="center"/>
    </xf>
    <xf numFmtId="0" fontId="30" fillId="55" borderId="59" xfId="0" applyNumberFormat="1" applyFont="1" applyFill="1" applyBorder="1" applyAlignment="1">
      <alignment horizontal="center" vertical="center"/>
    </xf>
    <xf numFmtId="0" fontId="30" fillId="55" borderId="58" xfId="0" applyNumberFormat="1" applyFont="1" applyFill="1" applyBorder="1" applyAlignment="1">
      <alignment horizontal="center" vertical="center"/>
    </xf>
    <xf numFmtId="0" fontId="30" fillId="55" borderId="76" xfId="0" applyNumberFormat="1" applyFont="1" applyFill="1" applyBorder="1" applyAlignment="1">
      <alignment horizontal="center" vertical="center"/>
    </xf>
    <xf numFmtId="0" fontId="30" fillId="55" borderId="74" xfId="0" applyNumberFormat="1" applyFont="1" applyFill="1" applyBorder="1" applyAlignment="1">
      <alignment horizontal="center" vertical="center"/>
    </xf>
    <xf numFmtId="0" fontId="30" fillId="55" borderId="53" xfId="0" applyNumberFormat="1" applyFont="1" applyFill="1" applyBorder="1" applyAlignment="1">
      <alignment horizontal="center" vertical="center"/>
    </xf>
    <xf numFmtId="0" fontId="30" fillId="55" borderId="61" xfId="0" applyNumberFormat="1" applyFont="1" applyFill="1" applyBorder="1" applyAlignment="1">
      <alignment horizontal="center" vertical="center"/>
    </xf>
    <xf numFmtId="0" fontId="30" fillId="56" borderId="44" xfId="0" applyNumberFormat="1" applyFont="1" applyFill="1" applyBorder="1" applyAlignment="1">
      <alignment horizontal="center" vertical="center"/>
    </xf>
    <xf numFmtId="0" fontId="30" fillId="56" borderId="51" xfId="0" applyNumberFormat="1" applyFont="1" applyFill="1" applyBorder="1" applyAlignment="1">
      <alignment horizontal="center" vertical="center"/>
    </xf>
    <xf numFmtId="0" fontId="30" fillId="56" borderId="50" xfId="0" applyNumberFormat="1" applyFont="1" applyFill="1" applyBorder="1" applyAlignment="1">
      <alignment horizontal="center" vertical="center"/>
    </xf>
    <xf numFmtId="0" fontId="30" fillId="56" borderId="59" xfId="0" applyNumberFormat="1" applyFont="1" applyFill="1" applyBorder="1" applyAlignment="1">
      <alignment horizontal="center" vertical="center"/>
    </xf>
    <xf numFmtId="0" fontId="30" fillId="56" borderId="60" xfId="0" applyNumberFormat="1" applyFont="1" applyFill="1" applyBorder="1" applyAlignment="1">
      <alignment horizontal="center" vertical="center"/>
    </xf>
    <xf numFmtId="0" fontId="30" fillId="56" borderId="73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0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6" fillId="33" borderId="102" xfId="0" applyFont="1" applyFill="1" applyBorder="1" applyAlignment="1">
      <alignment horizontal="center" vertical="center" textRotation="90"/>
    </xf>
    <xf numFmtId="0" fontId="29" fillId="0" borderId="103" xfId="0" applyFont="1" applyBorder="1" applyAlignment="1">
      <alignment horizontal="center" vertical="center" textRotation="90"/>
    </xf>
    <xf numFmtId="0" fontId="4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3" fillId="33" borderId="26" xfId="0" applyFont="1" applyFill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3" fillId="33" borderId="27" xfId="0" applyFont="1" applyFill="1" applyBorder="1" applyAlignment="1">
      <alignment horizontal="center" vertical="justify" wrapText="1"/>
    </xf>
    <xf numFmtId="0" fontId="23" fillId="33" borderId="36" xfId="0" applyFont="1" applyFill="1" applyBorder="1" applyAlignment="1">
      <alignment horizontal="center" vertical="justify" wrapText="1"/>
    </xf>
    <xf numFmtId="0" fontId="14" fillId="0" borderId="22" xfId="0" applyFont="1" applyFill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33" borderId="72" xfId="0" applyFont="1" applyFill="1" applyBorder="1" applyAlignment="1">
      <alignment horizontal="center" vertical="center" textRotation="90"/>
    </xf>
    <xf numFmtId="0" fontId="21" fillId="0" borderId="105" xfId="0" applyFont="1" applyBorder="1" applyAlignment="1">
      <alignment horizontal="center" vertical="center" textRotation="90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192" fontId="30" fillId="49" borderId="43" xfId="0" applyNumberFormat="1" applyFont="1" applyFill="1" applyBorder="1" applyAlignment="1">
      <alignment horizontal="center" vertical="center"/>
    </xf>
    <xf numFmtId="0" fontId="30" fillId="49" borderId="42" xfId="0" applyNumberFormat="1" applyFont="1" applyFill="1" applyBorder="1" applyAlignment="1">
      <alignment horizontal="center" vertical="center"/>
    </xf>
    <xf numFmtId="192" fontId="30" fillId="49" borderId="50" xfId="0" applyNumberFormat="1" applyFont="1" applyFill="1" applyBorder="1" applyAlignment="1">
      <alignment horizontal="center" vertical="center"/>
    </xf>
    <xf numFmtId="0" fontId="30" fillId="49" borderId="49" xfId="0" applyNumberFormat="1" applyFont="1" applyFill="1" applyBorder="1" applyAlignment="1">
      <alignment horizontal="center" vertical="center"/>
    </xf>
    <xf numFmtId="0" fontId="30" fillId="49" borderId="58" xfId="0" applyNumberFormat="1" applyFont="1" applyFill="1" applyBorder="1" applyAlignment="1">
      <alignment horizontal="center" vertical="center"/>
    </xf>
    <xf numFmtId="0" fontId="30" fillId="49" borderId="25" xfId="0" applyNumberFormat="1" applyFont="1" applyFill="1" applyBorder="1" applyAlignment="1">
      <alignment horizontal="center" vertical="center"/>
    </xf>
    <xf numFmtId="0" fontId="30" fillId="49" borderId="74" xfId="0" applyNumberFormat="1" applyFont="1" applyFill="1" applyBorder="1" applyAlignment="1">
      <alignment horizontal="center" vertical="center"/>
    </xf>
    <xf numFmtId="0" fontId="30" fillId="49" borderId="53" xfId="0" applyNumberFormat="1" applyFont="1" applyFill="1" applyBorder="1" applyAlignment="1">
      <alignment horizontal="center" vertical="center"/>
    </xf>
    <xf numFmtId="0" fontId="30" fillId="49" borderId="61" xfId="0" applyNumberFormat="1" applyFont="1" applyFill="1" applyBorder="1" applyAlignment="1">
      <alignment horizontal="center" vertical="center"/>
    </xf>
    <xf numFmtId="0" fontId="30" fillId="56" borderId="43" xfId="0" applyNumberFormat="1" applyFont="1" applyFill="1" applyBorder="1" applyAlignment="1">
      <alignment horizontal="center" vertical="center"/>
    </xf>
    <xf numFmtId="3" fontId="30" fillId="56" borderId="44" xfId="0" applyNumberFormat="1" applyFont="1" applyFill="1" applyBorder="1" applyAlignment="1">
      <alignment horizontal="center" vertical="center"/>
    </xf>
    <xf numFmtId="0" fontId="30" fillId="56" borderId="44" xfId="0" applyFont="1" applyFill="1" applyBorder="1" applyAlignment="1">
      <alignment horizontal="center" vertical="center"/>
    </xf>
    <xf numFmtId="0" fontId="30" fillId="56" borderId="42" xfId="0" applyFont="1" applyFill="1" applyBorder="1" applyAlignment="1">
      <alignment horizontal="center" vertical="center"/>
    </xf>
    <xf numFmtId="3" fontId="30" fillId="56" borderId="51" xfId="0" applyNumberFormat="1" applyFont="1" applyFill="1" applyBorder="1" applyAlignment="1">
      <alignment horizontal="center" vertical="center"/>
    </xf>
    <xf numFmtId="0" fontId="30" fillId="56" borderId="51" xfId="0" applyFont="1" applyFill="1" applyBorder="1" applyAlignment="1">
      <alignment horizontal="center" vertical="center"/>
    </xf>
    <xf numFmtId="0" fontId="30" fillId="56" borderId="49" xfId="0" applyFont="1" applyFill="1" applyBorder="1" applyAlignment="1">
      <alignment horizontal="center" vertical="center"/>
    </xf>
    <xf numFmtId="3" fontId="30" fillId="56" borderId="60" xfId="0" applyNumberFormat="1" applyFont="1" applyFill="1" applyBorder="1" applyAlignment="1">
      <alignment horizontal="center" vertical="center"/>
    </xf>
    <xf numFmtId="0" fontId="30" fillId="56" borderId="60" xfId="0" applyFont="1" applyFill="1" applyBorder="1" applyAlignment="1">
      <alignment horizontal="center" vertical="center"/>
    </xf>
    <xf numFmtId="0" fontId="30" fillId="56" borderId="58" xfId="0" applyFont="1" applyFill="1" applyBorder="1" applyAlignment="1">
      <alignment horizontal="center" vertical="center"/>
    </xf>
    <xf numFmtId="0" fontId="30" fillId="56" borderId="76" xfId="0" applyNumberFormat="1" applyFont="1" applyFill="1" applyBorder="1" applyAlignment="1">
      <alignment horizontal="center" vertical="center"/>
    </xf>
    <xf numFmtId="3" fontId="30" fillId="56" borderId="73" xfId="0" applyNumberFormat="1" applyFont="1" applyFill="1" applyBorder="1" applyAlignment="1">
      <alignment horizontal="center" vertical="center"/>
    </xf>
    <xf numFmtId="0" fontId="30" fillId="56" borderId="73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justify"/>
    </xf>
    <xf numFmtId="0" fontId="30" fillId="57" borderId="106" xfId="0" applyNumberFormat="1" applyFont="1" applyFill="1" applyBorder="1" applyAlignment="1">
      <alignment horizontal="center" vertical="center"/>
    </xf>
    <xf numFmtId="0" fontId="26" fillId="57" borderId="107" xfId="0" applyNumberFormat="1" applyFont="1" applyFill="1" applyBorder="1" applyAlignment="1">
      <alignment horizontal="center" vertical="center"/>
    </xf>
    <xf numFmtId="189" fontId="30" fillId="57" borderId="108" xfId="0" applyNumberFormat="1" applyFont="1" applyFill="1" applyBorder="1" applyAlignment="1">
      <alignment horizontal="center" vertical="center"/>
    </xf>
    <xf numFmtId="0" fontId="30" fillId="57" borderId="109" xfId="0" applyNumberFormat="1" applyFont="1" applyFill="1" applyBorder="1" applyAlignment="1">
      <alignment horizontal="center" vertical="center"/>
    </xf>
    <xf numFmtId="0" fontId="30" fillId="57" borderId="110" xfId="0" applyNumberFormat="1" applyFont="1" applyFill="1" applyBorder="1" applyAlignment="1">
      <alignment horizontal="center" vertical="center"/>
    </xf>
    <xf numFmtId="0" fontId="30" fillId="57" borderId="111" xfId="0" applyNumberFormat="1" applyFont="1" applyFill="1" applyBorder="1" applyAlignment="1">
      <alignment horizontal="center" vertical="center"/>
    </xf>
    <xf numFmtId="0" fontId="30" fillId="57" borderId="112" xfId="0" applyNumberFormat="1" applyFont="1" applyFill="1" applyBorder="1" applyAlignment="1">
      <alignment horizontal="center" vertical="center"/>
    </xf>
    <xf numFmtId="0" fontId="30" fillId="57" borderId="107" xfId="0" applyFont="1" applyFill="1" applyBorder="1" applyAlignment="1">
      <alignment horizontal="center" vertical="center"/>
    </xf>
    <xf numFmtId="0" fontId="30" fillId="57" borderId="113" xfId="0" applyFont="1" applyFill="1" applyBorder="1" applyAlignment="1">
      <alignment horizontal="center" vertical="center"/>
    </xf>
    <xf numFmtId="0" fontId="30" fillId="57" borderId="109" xfId="0" applyFont="1" applyFill="1" applyBorder="1" applyAlignment="1">
      <alignment horizontal="center" vertical="center"/>
    </xf>
    <xf numFmtId="0" fontId="30" fillId="57" borderId="110" xfId="0" applyFont="1" applyFill="1" applyBorder="1" applyAlignment="1">
      <alignment horizontal="center" vertical="center"/>
    </xf>
    <xf numFmtId="0" fontId="30" fillId="57" borderId="111" xfId="0" applyFont="1" applyFill="1" applyBorder="1" applyAlignment="1">
      <alignment horizontal="center" vertical="center"/>
    </xf>
    <xf numFmtId="0" fontId="30" fillId="57" borderId="108" xfId="0" applyFont="1" applyFill="1" applyBorder="1" applyAlignment="1">
      <alignment horizontal="center" vertical="center"/>
    </xf>
    <xf numFmtId="199" fontId="30" fillId="57" borderId="110" xfId="0" applyNumberFormat="1" applyFont="1" applyFill="1" applyBorder="1" applyAlignment="1">
      <alignment horizontal="center" vertical="center"/>
    </xf>
    <xf numFmtId="199" fontId="30" fillId="57" borderId="111" xfId="0" applyNumberFormat="1" applyFont="1" applyFill="1" applyBorder="1" applyAlignment="1">
      <alignment horizontal="center" vertical="center"/>
    </xf>
    <xf numFmtId="2" fontId="30" fillId="57" borderId="109" xfId="0" applyNumberFormat="1" applyFont="1" applyFill="1" applyBorder="1" applyAlignment="1">
      <alignment horizontal="center" vertical="center"/>
    </xf>
    <xf numFmtId="3" fontId="30" fillId="57" borderId="110" xfId="0" applyNumberFormat="1" applyFont="1" applyFill="1" applyBorder="1" applyAlignment="1">
      <alignment horizontal="center" vertical="center"/>
    </xf>
    <xf numFmtId="0" fontId="72" fillId="57" borderId="111" xfId="0" applyFont="1" applyFill="1" applyBorder="1" applyAlignment="1">
      <alignment horizontal="center" vertical="center"/>
    </xf>
    <xf numFmtId="2" fontId="30" fillId="38" borderId="73" xfId="0" applyNumberFormat="1" applyFont="1" applyFill="1" applyBorder="1" applyAlignment="1">
      <alignment horizontal="center" vertical="center"/>
    </xf>
    <xf numFmtId="2" fontId="30" fillId="38" borderId="51" xfId="0" applyNumberFormat="1" applyFont="1" applyFill="1" applyBorder="1" applyAlignment="1">
      <alignment horizontal="center" vertical="center"/>
    </xf>
    <xf numFmtId="2" fontId="30" fillId="38" borderId="60" xfId="0" applyNumberFormat="1" applyFont="1" applyFill="1" applyBorder="1" applyAlignment="1">
      <alignment horizontal="center" vertical="center"/>
    </xf>
    <xf numFmtId="2" fontId="30" fillId="33" borderId="85" xfId="0" applyNumberFormat="1" applyFont="1" applyFill="1" applyBorder="1" applyAlignment="1">
      <alignment horizontal="center" vertical="center"/>
    </xf>
    <xf numFmtId="2" fontId="26" fillId="0" borderId="65" xfId="0" applyNumberFormat="1" applyFont="1" applyFill="1" applyBorder="1" applyAlignment="1">
      <alignment horizontal="center" vertical="center"/>
    </xf>
    <xf numFmtId="2" fontId="30" fillId="58" borderId="43" xfId="0" applyNumberFormat="1" applyFont="1" applyFill="1" applyBorder="1" applyAlignment="1">
      <alignment horizontal="center" vertical="center"/>
    </xf>
    <xf numFmtId="2" fontId="30" fillId="58" borderId="44" xfId="0" applyNumberFormat="1" applyFont="1" applyFill="1" applyBorder="1" applyAlignment="1">
      <alignment horizontal="center" vertical="center"/>
    </xf>
    <xf numFmtId="2" fontId="30" fillId="58" borderId="42" xfId="0" applyNumberFormat="1" applyFont="1" applyFill="1" applyBorder="1" applyAlignment="1">
      <alignment horizontal="center" vertical="center"/>
    </xf>
    <xf numFmtId="2" fontId="30" fillId="58" borderId="50" xfId="0" applyNumberFormat="1" applyFont="1" applyFill="1" applyBorder="1" applyAlignment="1">
      <alignment horizontal="center" vertical="center"/>
    </xf>
    <xf numFmtId="2" fontId="30" fillId="58" borderId="51" xfId="0" applyNumberFormat="1" applyFont="1" applyFill="1" applyBorder="1" applyAlignment="1">
      <alignment horizontal="center" vertical="center"/>
    </xf>
    <xf numFmtId="2" fontId="30" fillId="58" borderId="49" xfId="0" applyNumberFormat="1" applyFont="1" applyFill="1" applyBorder="1" applyAlignment="1">
      <alignment horizontal="center" vertical="center"/>
    </xf>
    <xf numFmtId="2" fontId="30" fillId="58" borderId="59" xfId="0" applyNumberFormat="1" applyFont="1" applyFill="1" applyBorder="1" applyAlignment="1">
      <alignment horizontal="center" vertical="center"/>
    </xf>
    <xf numFmtId="2" fontId="30" fillId="58" borderId="60" xfId="0" applyNumberFormat="1" applyFont="1" applyFill="1" applyBorder="1" applyAlignment="1">
      <alignment horizontal="center" vertical="center"/>
    </xf>
    <xf numFmtId="2" fontId="30" fillId="58" borderId="58" xfId="0" applyNumberFormat="1" applyFont="1" applyFill="1" applyBorder="1" applyAlignment="1">
      <alignment horizontal="center" vertical="center"/>
    </xf>
    <xf numFmtId="2" fontId="26" fillId="0" borderId="67" xfId="0" applyNumberFormat="1" applyFont="1" applyFill="1" applyBorder="1" applyAlignment="1">
      <alignment horizontal="center" vertical="center"/>
    </xf>
    <xf numFmtId="2" fontId="26" fillId="0" borderId="68" xfId="0" applyNumberFormat="1" applyFont="1" applyFill="1" applyBorder="1" applyAlignment="1">
      <alignment horizontal="center" vertical="center"/>
    </xf>
    <xf numFmtId="2" fontId="30" fillId="58" borderId="76" xfId="0" applyNumberFormat="1" applyFont="1" applyFill="1" applyBorder="1" applyAlignment="1">
      <alignment horizontal="center" vertical="center"/>
    </xf>
    <xf numFmtId="2" fontId="30" fillId="58" borderId="73" xfId="0" applyNumberFormat="1" applyFont="1" applyFill="1" applyBorder="1" applyAlignment="1">
      <alignment horizontal="center" vertical="center"/>
    </xf>
    <xf numFmtId="2" fontId="30" fillId="58" borderId="74" xfId="0" applyNumberFormat="1" applyFont="1" applyFill="1" applyBorder="1" applyAlignment="1">
      <alignment horizontal="center" vertical="center"/>
    </xf>
    <xf numFmtId="2" fontId="30" fillId="58" borderId="53" xfId="0" applyNumberFormat="1" applyFont="1" applyFill="1" applyBorder="1" applyAlignment="1">
      <alignment horizontal="center" vertical="center"/>
    </xf>
    <xf numFmtId="2" fontId="30" fillId="58" borderId="61" xfId="0" applyNumberFormat="1" applyFont="1" applyFill="1" applyBorder="1" applyAlignment="1">
      <alignment horizontal="center" vertical="center"/>
    </xf>
    <xf numFmtId="2" fontId="30" fillId="33" borderId="86" xfId="0" applyNumberFormat="1" applyFont="1" applyFill="1" applyBorder="1" applyAlignment="1">
      <alignment horizontal="center" vertical="center"/>
    </xf>
    <xf numFmtId="3" fontId="30" fillId="52" borderId="94" xfId="0" applyNumberFormat="1" applyFont="1" applyFill="1" applyBorder="1" applyAlignment="1">
      <alignment horizontal="center" vertical="center"/>
    </xf>
    <xf numFmtId="3" fontId="30" fillId="52" borderId="53" xfId="0" applyNumberFormat="1" applyFont="1" applyFill="1" applyBorder="1" applyAlignment="1">
      <alignment horizontal="center" vertical="center"/>
    </xf>
    <xf numFmtId="3" fontId="30" fillId="52" borderId="61" xfId="0" applyNumberFormat="1" applyFont="1" applyFill="1" applyBorder="1" applyAlignment="1">
      <alignment horizontal="center" vertical="center"/>
    </xf>
    <xf numFmtId="3" fontId="30" fillId="52" borderId="74" xfId="0" applyNumberFormat="1" applyFont="1" applyFill="1" applyBorder="1" applyAlignment="1">
      <alignment horizontal="center" vertical="center"/>
    </xf>
    <xf numFmtId="3" fontId="30" fillId="33" borderId="86" xfId="0" applyNumberFormat="1" applyFont="1" applyFill="1" applyBorder="1" applyAlignment="1">
      <alignment horizontal="center" vertical="center"/>
    </xf>
    <xf numFmtId="3" fontId="30" fillId="57" borderId="111" xfId="0" applyNumberFormat="1" applyFont="1" applyFill="1" applyBorder="1" applyAlignment="1">
      <alignment horizontal="center" vertical="center"/>
    </xf>
    <xf numFmtId="3" fontId="30" fillId="53" borderId="97" xfId="0" applyNumberFormat="1" applyFont="1" applyFill="1" applyBorder="1" applyAlignment="1">
      <alignment horizontal="center" vertical="center"/>
    </xf>
    <xf numFmtId="3" fontId="30" fillId="33" borderId="114" xfId="0" applyNumberFormat="1" applyFont="1" applyFill="1" applyBorder="1" applyAlignment="1">
      <alignment horizontal="center" vertical="center"/>
    </xf>
    <xf numFmtId="3" fontId="30" fillId="52" borderId="96" xfId="0" applyNumberFormat="1" applyFont="1" applyFill="1" applyBorder="1" applyAlignment="1">
      <alignment horizontal="center" vertical="center"/>
    </xf>
    <xf numFmtId="3" fontId="30" fillId="52" borderId="44" xfId="0" applyNumberFormat="1" applyFont="1" applyFill="1" applyBorder="1" applyAlignment="1">
      <alignment horizontal="center" vertical="center"/>
    </xf>
    <xf numFmtId="3" fontId="30" fillId="53" borderId="49" xfId="0" applyNumberFormat="1" applyFont="1" applyFill="1" applyBorder="1" applyAlignment="1">
      <alignment horizontal="center" vertical="center"/>
    </xf>
    <xf numFmtId="3" fontId="30" fillId="33" borderId="52" xfId="0" applyNumberFormat="1" applyFont="1" applyFill="1" applyBorder="1" applyAlignment="1">
      <alignment horizontal="center" vertical="center"/>
    </xf>
    <xf numFmtId="3" fontId="30" fillId="52" borderId="51" xfId="0" applyNumberFormat="1" applyFont="1" applyFill="1" applyBorder="1" applyAlignment="1">
      <alignment horizontal="center" vertical="center"/>
    </xf>
    <xf numFmtId="3" fontId="30" fillId="53" borderId="58" xfId="0" applyNumberFormat="1" applyFont="1" applyFill="1" applyBorder="1" applyAlignment="1">
      <alignment horizontal="center" vertical="center"/>
    </xf>
    <xf numFmtId="3" fontId="30" fillId="52" borderId="60" xfId="0" applyNumberFormat="1" applyFont="1" applyFill="1" applyBorder="1" applyAlignment="1">
      <alignment horizontal="center" vertical="center"/>
    </xf>
    <xf numFmtId="3" fontId="26" fillId="0" borderId="92" xfId="0" applyNumberFormat="1" applyFont="1" applyFill="1" applyBorder="1" applyAlignment="1">
      <alignment horizontal="center" vertical="center"/>
    </xf>
    <xf numFmtId="3" fontId="32" fillId="33" borderId="52" xfId="0" applyNumberFormat="1" applyFont="1" applyFill="1" applyBorder="1" applyAlignment="1">
      <alignment horizontal="center" vertical="center"/>
    </xf>
    <xf numFmtId="3" fontId="30" fillId="53" borderId="43" xfId="0" applyNumberFormat="1" applyFont="1" applyFill="1" applyBorder="1" applyAlignment="1">
      <alignment horizontal="center" vertical="center"/>
    </xf>
    <xf numFmtId="3" fontId="30" fillId="53" borderId="50" xfId="0" applyNumberFormat="1" applyFont="1" applyFill="1" applyBorder="1" applyAlignment="1">
      <alignment horizontal="center" vertical="center"/>
    </xf>
    <xf numFmtId="3" fontId="30" fillId="53" borderId="59" xfId="0" applyNumberFormat="1" applyFont="1" applyFill="1" applyBorder="1" applyAlignment="1">
      <alignment horizontal="center" vertical="center"/>
    </xf>
    <xf numFmtId="3" fontId="30" fillId="53" borderId="76" xfId="0" applyNumberFormat="1" applyFont="1" applyFill="1" applyBorder="1" applyAlignment="1">
      <alignment horizontal="center" vertical="center"/>
    </xf>
    <xf numFmtId="3" fontId="30" fillId="33" borderId="84" xfId="0" applyNumberFormat="1" applyFont="1" applyFill="1" applyBorder="1" applyAlignment="1">
      <alignment horizontal="center" vertical="center"/>
    </xf>
    <xf numFmtId="3" fontId="30" fillId="57" borderId="109" xfId="0" applyNumberFormat="1" applyFont="1" applyFill="1" applyBorder="1" applyAlignment="1">
      <alignment horizontal="center" vertical="center"/>
    </xf>
    <xf numFmtId="3" fontId="30" fillId="51" borderId="76" xfId="0" applyNumberFormat="1" applyFont="1" applyFill="1" applyBorder="1" applyAlignment="1">
      <alignment horizontal="center" vertical="center"/>
    </xf>
    <xf numFmtId="3" fontId="29" fillId="51" borderId="73" xfId="0" applyNumberFormat="1" applyFont="1" applyFill="1" applyBorder="1" applyAlignment="1">
      <alignment horizontal="center" vertical="center"/>
    </xf>
    <xf numFmtId="3" fontId="30" fillId="51" borderId="74" xfId="0" applyNumberFormat="1" applyFont="1" applyFill="1" applyBorder="1" applyAlignment="1">
      <alignment horizontal="center" vertical="center"/>
    </xf>
    <xf numFmtId="3" fontId="30" fillId="51" borderId="50" xfId="0" applyNumberFormat="1" applyFont="1" applyFill="1" applyBorder="1" applyAlignment="1">
      <alignment horizontal="center" vertical="center"/>
    </xf>
    <xf numFmtId="3" fontId="29" fillId="51" borderId="51" xfId="0" applyNumberFormat="1" applyFont="1" applyFill="1" applyBorder="1" applyAlignment="1">
      <alignment horizontal="center" vertical="center"/>
    </xf>
    <xf numFmtId="3" fontId="30" fillId="51" borderId="53" xfId="0" applyNumberFormat="1" applyFont="1" applyFill="1" applyBorder="1" applyAlignment="1">
      <alignment horizontal="center" vertical="center"/>
    </xf>
    <xf numFmtId="3" fontId="30" fillId="51" borderId="59" xfId="0" applyNumberFormat="1" applyFont="1" applyFill="1" applyBorder="1" applyAlignment="1">
      <alignment horizontal="center" vertical="center"/>
    </xf>
    <xf numFmtId="3" fontId="29" fillId="51" borderId="60" xfId="0" applyNumberFormat="1" applyFont="1" applyFill="1" applyBorder="1" applyAlignment="1">
      <alignment horizontal="center" vertical="center"/>
    </xf>
    <xf numFmtId="3" fontId="30" fillId="51" borderId="61" xfId="0" applyNumberFormat="1" applyFont="1" applyFill="1" applyBorder="1" applyAlignment="1">
      <alignment horizontal="center" vertical="center"/>
    </xf>
    <xf numFmtId="3" fontId="29" fillId="33" borderId="85" xfId="0" applyNumberFormat="1" applyFont="1" applyFill="1" applyBorder="1" applyAlignment="1">
      <alignment horizontal="center" vertical="center"/>
    </xf>
    <xf numFmtId="3" fontId="30" fillId="51" borderId="44" xfId="0" applyNumberFormat="1" applyFont="1" applyFill="1" applyBorder="1" applyAlignment="1">
      <alignment horizontal="center" vertical="center"/>
    </xf>
    <xf numFmtId="3" fontId="30" fillId="51" borderId="42" xfId="0" applyNumberFormat="1" applyFont="1" applyFill="1" applyBorder="1" applyAlignment="1">
      <alignment horizontal="center" vertical="center"/>
    </xf>
    <xf numFmtId="3" fontId="30" fillId="51" borderId="51" xfId="0" applyNumberFormat="1" applyFont="1" applyFill="1" applyBorder="1" applyAlignment="1">
      <alignment horizontal="center" vertical="center"/>
    </xf>
    <xf numFmtId="3" fontId="30" fillId="51" borderId="49" xfId="0" applyNumberFormat="1" applyFont="1" applyFill="1" applyBorder="1" applyAlignment="1">
      <alignment horizontal="center" vertical="center"/>
    </xf>
    <xf numFmtId="3" fontId="30" fillId="51" borderId="60" xfId="0" applyNumberFormat="1" applyFont="1" applyFill="1" applyBorder="1" applyAlignment="1">
      <alignment horizontal="center" vertical="center"/>
    </xf>
    <xf numFmtId="3" fontId="30" fillId="51" borderId="58" xfId="0" applyNumberFormat="1" applyFont="1" applyFill="1" applyBorder="1" applyAlignment="1">
      <alignment horizontal="center" vertical="center"/>
    </xf>
    <xf numFmtId="3" fontId="30" fillId="51" borderId="4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1</xdr:row>
      <xdr:rowOff>66675</xdr:rowOff>
    </xdr:from>
    <xdr:to>
      <xdr:col>4</xdr:col>
      <xdr:colOff>581025</xdr:colOff>
      <xdr:row>5</xdr:row>
      <xdr:rowOff>104775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rcRect b="8699"/>
        <a:stretch>
          <a:fillRect/>
        </a:stretch>
      </xdr:blipFill>
      <xdr:spPr>
        <a:xfrm>
          <a:off x="1133475" y="295275"/>
          <a:ext cx="14287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38100</xdr:colOff>
      <xdr:row>2</xdr:row>
      <xdr:rowOff>66675</xdr:rowOff>
    </xdr:from>
    <xdr:to>
      <xdr:col>36</xdr:col>
      <xdr:colOff>495300</xdr:colOff>
      <xdr:row>6</xdr:row>
      <xdr:rowOff>219075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rcRect l="13203" t="19734" b="24288"/>
        <a:stretch>
          <a:fillRect/>
        </a:stretch>
      </xdr:blipFill>
      <xdr:spPr>
        <a:xfrm>
          <a:off x="18954750" y="533400"/>
          <a:ext cx="9991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5</xdr:row>
      <xdr:rowOff>123825</xdr:rowOff>
    </xdr:from>
    <xdr:to>
      <xdr:col>5</xdr:col>
      <xdr:colOff>28575</xdr:colOff>
      <xdr:row>7</xdr:row>
      <xdr:rowOff>38100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3"/>
        <a:srcRect l="2418" t="10546" b="58723"/>
        <a:stretch>
          <a:fillRect/>
        </a:stretch>
      </xdr:blipFill>
      <xdr:spPr>
        <a:xfrm>
          <a:off x="704850" y="15621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53</xdr:col>
      <xdr:colOff>76200</xdr:colOff>
      <xdr:row>61</xdr:row>
      <xdr:rowOff>85725</xdr:rowOff>
    </xdr:from>
    <xdr:to>
      <xdr:col>53</xdr:col>
      <xdr:colOff>238125</xdr:colOff>
      <xdr:row>61</xdr:row>
      <xdr:rowOff>228600</xdr:rowOff>
    </xdr:to>
    <xdr:sp>
      <xdr:nvSpPr>
        <xdr:cNvPr id="4" name="AutoShape 69"/>
        <xdr:cNvSpPr>
          <a:spLocks/>
        </xdr:cNvSpPr>
      </xdr:nvSpPr>
      <xdr:spPr>
        <a:xfrm>
          <a:off x="45100875" y="25203150"/>
          <a:ext cx="161925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257175</xdr:rowOff>
    </xdr:from>
    <xdr:to>
      <xdr:col>48</xdr:col>
      <xdr:colOff>257175</xdr:colOff>
      <xdr:row>10</xdr:row>
      <xdr:rowOff>85725</xdr:rowOff>
    </xdr:to>
    <xdr:sp>
      <xdr:nvSpPr>
        <xdr:cNvPr id="5" name="AutoShape 71"/>
        <xdr:cNvSpPr>
          <a:spLocks/>
        </xdr:cNvSpPr>
      </xdr:nvSpPr>
      <xdr:spPr>
        <a:xfrm>
          <a:off x="37242750" y="3714750"/>
          <a:ext cx="171450" cy="142875"/>
        </a:xfrm>
        <a:prstGeom prst="star8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G201"/>
  <sheetViews>
    <sheetView showGridLines="0" tabSelected="1" zoomScale="75" zoomScaleNormal="75" workbookViewId="0" topLeftCell="T15">
      <selection activeCell="AE16" sqref="AE16"/>
    </sheetView>
  </sheetViews>
  <sheetFormatPr defaultColWidth="9.140625" defaultRowHeight="12.75"/>
  <cols>
    <col min="1" max="1" width="23.00390625" style="2" customWidth="1"/>
    <col min="2" max="2" width="6.7109375" style="2" customWidth="1"/>
    <col min="3" max="4" width="9.7109375" style="2" hidden="1" customWidth="1"/>
    <col min="5" max="5" width="13.7109375" style="2" customWidth="1"/>
    <col min="6" max="7" width="12.7109375" style="2" customWidth="1"/>
    <col min="8" max="9" width="11.7109375" style="2" customWidth="1"/>
    <col min="10" max="10" width="15.7109375" style="2" hidden="1" customWidth="1"/>
    <col min="11" max="11" width="20.140625" style="2" customWidth="1"/>
    <col min="12" max="12" width="20.8515625" style="2" customWidth="1"/>
    <col min="13" max="13" width="15.7109375" style="2" customWidth="1"/>
    <col min="14" max="14" width="13.7109375" style="2" customWidth="1"/>
    <col min="15" max="15" width="11.7109375" style="2" hidden="1" customWidth="1"/>
    <col min="16" max="16" width="16.7109375" style="2" customWidth="1"/>
    <col min="17" max="17" width="11.7109375" style="2" customWidth="1"/>
    <col min="18" max="18" width="18.7109375" style="2" customWidth="1"/>
    <col min="19" max="19" width="12.421875" style="2" customWidth="1"/>
    <col min="20" max="20" width="6.7109375" style="2" customWidth="1"/>
    <col min="21" max="21" width="14.28125" style="2" bestFit="1" customWidth="1"/>
    <col min="22" max="22" width="12.57421875" style="2" customWidth="1"/>
    <col min="23" max="25" width="9.28125" style="2" customWidth="1"/>
    <col min="26" max="26" width="15.140625" style="2" customWidth="1"/>
    <col min="27" max="27" width="12.7109375" style="2" customWidth="1"/>
    <col min="28" max="28" width="10.7109375" style="2" customWidth="1"/>
    <col min="29" max="29" width="15.7109375" style="2" customWidth="1"/>
    <col min="30" max="30" width="15.28125" style="2" customWidth="1"/>
    <col min="31" max="31" width="15.8515625" style="2" customWidth="1"/>
    <col min="32" max="32" width="10.7109375" style="2" customWidth="1"/>
    <col min="33" max="33" width="11.7109375" style="2" customWidth="1"/>
    <col min="34" max="34" width="15.7109375" style="2" customWidth="1"/>
    <col min="35" max="35" width="8.7109375" style="2" customWidth="1"/>
    <col min="36" max="36" width="10.7109375" style="2" customWidth="1"/>
    <col min="37" max="37" width="10.28125" style="2" customWidth="1"/>
    <col min="38" max="38" width="12.7109375" style="2" customWidth="1"/>
    <col min="39" max="39" width="16.00390625" style="3" customWidth="1"/>
    <col min="40" max="40" width="16.00390625" style="2" customWidth="1"/>
    <col min="41" max="41" width="10.7109375" style="2" customWidth="1"/>
    <col min="42" max="42" width="15.8515625" style="2" customWidth="1"/>
    <col min="43" max="43" width="20.8515625" style="2" customWidth="1"/>
    <col min="44" max="46" width="3.57421875" style="2" hidden="1" customWidth="1"/>
    <col min="47" max="47" width="12.28125" style="2" customWidth="1"/>
    <col min="48" max="48" width="15.8515625" style="2" customWidth="1"/>
    <col min="49" max="49" width="11.8515625" style="2" customWidth="1"/>
    <col min="50" max="50" width="13.7109375" style="2" customWidth="1"/>
    <col min="51" max="51" width="1.28515625" style="2" hidden="1" customWidth="1"/>
    <col min="52" max="52" width="12.7109375" style="2" customWidth="1"/>
    <col min="53" max="53" width="79.7109375" style="4" customWidth="1"/>
    <col min="54" max="54" width="6.7109375" style="2" customWidth="1"/>
    <col min="55" max="16384" width="9.140625" style="2" customWidth="1"/>
  </cols>
  <sheetData>
    <row r="2" ht="18.75" thickBot="1"/>
    <row r="3" spans="14:38" ht="25.5" customHeight="1" thickTop="1">
      <c r="N3" s="12"/>
      <c r="O3" s="12"/>
      <c r="P3" s="12"/>
      <c r="Q3" s="12"/>
      <c r="R3" s="12"/>
      <c r="S3" s="12"/>
      <c r="T3" s="12"/>
      <c r="U3" s="12"/>
      <c r="V3" s="12"/>
      <c r="W3" s="18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</row>
    <row r="4" spans="14:38" ht="25.5" customHeight="1">
      <c r="N4" s="12"/>
      <c r="O4" s="12"/>
      <c r="P4" s="12"/>
      <c r="Q4" s="12"/>
      <c r="R4" s="12"/>
      <c r="S4" s="12"/>
      <c r="T4" s="12"/>
      <c r="U4" s="12"/>
      <c r="V4" s="12"/>
      <c r="W4" s="23"/>
      <c r="X4" s="2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3"/>
    </row>
    <row r="5" spans="14:38" ht="25.5" customHeight="1">
      <c r="N5" s="12"/>
      <c r="O5" s="12"/>
      <c r="P5" s="12"/>
      <c r="Q5" s="290"/>
      <c r="R5" s="291"/>
      <c r="S5" s="12"/>
      <c r="T5" s="12"/>
      <c r="U5" s="12"/>
      <c r="V5" s="12"/>
      <c r="W5" s="24"/>
      <c r="X5" s="289">
        <v>1391</v>
      </c>
      <c r="Y5" s="289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3"/>
    </row>
    <row r="6" spans="14:53" ht="25.5" customHeight="1">
      <c r="N6" s="12"/>
      <c r="O6" s="12"/>
      <c r="P6" s="12"/>
      <c r="Q6" s="291"/>
      <c r="R6" s="291"/>
      <c r="S6" s="12"/>
      <c r="T6" s="12"/>
      <c r="U6" s="12"/>
      <c r="V6" s="12"/>
      <c r="W6" s="24"/>
      <c r="X6" s="289"/>
      <c r="Y6" s="28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  <c r="BA6" s="14"/>
    </row>
    <row r="7" spans="14:38" ht="25.5" customHeight="1" thickBot="1">
      <c r="N7" s="12"/>
      <c r="O7" s="12"/>
      <c r="P7" s="12"/>
      <c r="Q7" s="12"/>
      <c r="R7" s="12"/>
      <c r="S7" s="12"/>
      <c r="T7" s="12"/>
      <c r="U7" s="12"/>
      <c r="V7" s="12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"/>
    </row>
    <row r="8" spans="1:12" ht="34.5" customHeight="1" thickBot="1" thickTop="1">
      <c r="A8" s="1"/>
      <c r="F8" s="1"/>
      <c r="L8" s="12"/>
    </row>
    <row r="9" spans="1:54" s="5" customFormat="1" ht="73.5" customHeight="1" thickBot="1" thickTop="1">
      <c r="A9" s="265" t="s">
        <v>112</v>
      </c>
      <c r="B9" s="267"/>
      <c r="C9" s="25"/>
      <c r="D9" s="26"/>
      <c r="E9" s="296" t="s">
        <v>113</v>
      </c>
      <c r="F9" s="297"/>
      <c r="G9" s="298"/>
      <c r="H9" s="263" t="s">
        <v>114</v>
      </c>
      <c r="I9" s="264"/>
      <c r="J9" s="27"/>
      <c r="K9" s="287" t="s">
        <v>115</v>
      </c>
      <c r="L9" s="288"/>
      <c r="M9" s="265" t="s">
        <v>116</v>
      </c>
      <c r="N9" s="264"/>
      <c r="O9" s="28"/>
      <c r="P9" s="292" t="s">
        <v>117</v>
      </c>
      <c r="Q9" s="270"/>
      <c r="R9" s="270"/>
      <c r="S9" s="293"/>
      <c r="T9" s="30"/>
      <c r="U9" s="292" t="s">
        <v>118</v>
      </c>
      <c r="V9" s="270"/>
      <c r="W9" s="270"/>
      <c r="X9" s="270"/>
      <c r="Y9" s="270"/>
      <c r="Z9" s="271"/>
      <c r="AA9" s="263" t="s">
        <v>119</v>
      </c>
      <c r="AB9" s="270"/>
      <c r="AC9" s="270"/>
      <c r="AD9" s="271"/>
      <c r="AE9" s="263" t="s">
        <v>120</v>
      </c>
      <c r="AF9" s="266"/>
      <c r="AG9" s="266"/>
      <c r="AH9" s="267"/>
      <c r="AI9" s="276" t="s">
        <v>121</v>
      </c>
      <c r="AJ9" s="277"/>
      <c r="AK9" s="278"/>
      <c r="AL9" s="263" t="s">
        <v>122</v>
      </c>
      <c r="AM9" s="270"/>
      <c r="AN9" s="271"/>
      <c r="AO9" s="263" t="s">
        <v>123</v>
      </c>
      <c r="AP9" s="272"/>
      <c r="AQ9" s="272"/>
      <c r="AR9" s="272"/>
      <c r="AS9" s="272"/>
      <c r="AT9" s="272"/>
      <c r="AU9" s="272"/>
      <c r="AV9" s="272"/>
      <c r="AW9" s="272"/>
      <c r="AX9" s="273"/>
      <c r="AY9" s="28"/>
      <c r="AZ9" s="25"/>
      <c r="BA9" s="29" t="s">
        <v>124</v>
      </c>
      <c r="BB9" s="17"/>
    </row>
    <row r="10" spans="1:54" s="7" customFormat="1" ht="24.75" customHeight="1">
      <c r="A10" s="31"/>
      <c r="B10" s="283" t="s">
        <v>47</v>
      </c>
      <c r="C10" s="32" t="s">
        <v>64</v>
      </c>
      <c r="D10" s="33" t="s">
        <v>12</v>
      </c>
      <c r="E10" s="32" t="s">
        <v>63</v>
      </c>
      <c r="F10" s="34" t="s">
        <v>11</v>
      </c>
      <c r="G10" s="33" t="s">
        <v>62</v>
      </c>
      <c r="H10" s="32" t="s">
        <v>61</v>
      </c>
      <c r="I10" s="33" t="s">
        <v>10</v>
      </c>
      <c r="J10" s="35" t="s">
        <v>60</v>
      </c>
      <c r="K10" s="36" t="s">
        <v>109</v>
      </c>
      <c r="L10" s="37" t="s">
        <v>59</v>
      </c>
      <c r="M10" s="38" t="s">
        <v>82</v>
      </c>
      <c r="N10" s="34" t="s">
        <v>58</v>
      </c>
      <c r="O10" s="34" t="s">
        <v>81</v>
      </c>
      <c r="P10" s="39" t="s">
        <v>65</v>
      </c>
      <c r="Q10" s="34" t="s">
        <v>57</v>
      </c>
      <c r="R10" s="285" t="s">
        <v>80</v>
      </c>
      <c r="S10" s="40" t="s">
        <v>56</v>
      </c>
      <c r="T10" s="294" t="s">
        <v>47</v>
      </c>
      <c r="U10" s="32" t="s">
        <v>5</v>
      </c>
      <c r="V10" s="34" t="s">
        <v>9</v>
      </c>
      <c r="W10" s="34" t="s">
        <v>8</v>
      </c>
      <c r="X10" s="34" t="s">
        <v>7</v>
      </c>
      <c r="Y10" s="34" t="s">
        <v>55</v>
      </c>
      <c r="Z10" s="33" t="s">
        <v>99</v>
      </c>
      <c r="AA10" s="32" t="s">
        <v>54</v>
      </c>
      <c r="AB10" s="34" t="s">
        <v>6</v>
      </c>
      <c r="AC10" s="34" t="s">
        <v>53</v>
      </c>
      <c r="AD10" s="33" t="s">
        <v>52</v>
      </c>
      <c r="AE10" s="32" t="s">
        <v>5</v>
      </c>
      <c r="AF10" s="34" t="s">
        <v>51</v>
      </c>
      <c r="AG10" s="34" t="s">
        <v>4</v>
      </c>
      <c r="AH10" s="33" t="s">
        <v>50</v>
      </c>
      <c r="AI10" s="32" t="s">
        <v>3</v>
      </c>
      <c r="AJ10" s="34" t="s">
        <v>49</v>
      </c>
      <c r="AK10" s="33" t="s">
        <v>67</v>
      </c>
      <c r="AL10" s="32" t="s">
        <v>48</v>
      </c>
      <c r="AM10" s="41" t="s">
        <v>2</v>
      </c>
      <c r="AN10" s="33" t="s">
        <v>1</v>
      </c>
      <c r="AO10" s="32" t="s">
        <v>72</v>
      </c>
      <c r="AP10" s="42" t="s">
        <v>71</v>
      </c>
      <c r="AQ10" s="321" t="s">
        <v>205</v>
      </c>
      <c r="AR10" s="34" t="s">
        <v>0</v>
      </c>
      <c r="AS10" s="34"/>
      <c r="AT10" s="34"/>
      <c r="AU10" s="34" t="s">
        <v>106</v>
      </c>
      <c r="AV10" s="321" t="s">
        <v>204</v>
      </c>
      <c r="AW10" s="34" t="s">
        <v>79</v>
      </c>
      <c r="AX10" s="33" t="s">
        <v>70</v>
      </c>
      <c r="AY10" s="43"/>
      <c r="AZ10" s="32" t="s">
        <v>69</v>
      </c>
      <c r="BA10" s="44" t="s">
        <v>25</v>
      </c>
      <c r="BB10" s="279" t="s">
        <v>47</v>
      </c>
    </row>
    <row r="11" spans="1:54" s="8" customFormat="1" ht="24.75" customHeight="1" thickBot="1">
      <c r="A11" s="45"/>
      <c r="B11" s="284"/>
      <c r="C11" s="46" t="s">
        <v>83</v>
      </c>
      <c r="D11" s="47" t="s">
        <v>83</v>
      </c>
      <c r="E11" s="48"/>
      <c r="F11" s="49"/>
      <c r="G11" s="50"/>
      <c r="H11" s="46" t="s">
        <v>76</v>
      </c>
      <c r="I11" s="47" t="s">
        <v>76</v>
      </c>
      <c r="J11" s="51"/>
      <c r="K11" s="51" t="s">
        <v>110</v>
      </c>
      <c r="L11" s="52" t="s">
        <v>108</v>
      </c>
      <c r="M11" s="53" t="s">
        <v>75</v>
      </c>
      <c r="N11" s="47" t="s">
        <v>75</v>
      </c>
      <c r="O11" s="53" t="s">
        <v>75</v>
      </c>
      <c r="P11" s="54" t="s">
        <v>75</v>
      </c>
      <c r="Q11" s="54" t="s">
        <v>75</v>
      </c>
      <c r="R11" s="286"/>
      <c r="S11" s="55" t="s">
        <v>75</v>
      </c>
      <c r="T11" s="295"/>
      <c r="U11" s="46"/>
      <c r="V11" s="54"/>
      <c r="W11" s="54"/>
      <c r="X11" s="54"/>
      <c r="Y11" s="54"/>
      <c r="Z11" s="47" t="s">
        <v>98</v>
      </c>
      <c r="AA11" s="46" t="s">
        <v>75</v>
      </c>
      <c r="AB11" s="54" t="s">
        <v>76</v>
      </c>
      <c r="AC11" s="54" t="s">
        <v>76</v>
      </c>
      <c r="AD11" s="47" t="s">
        <v>76</v>
      </c>
      <c r="AE11" s="46" t="s">
        <v>75</v>
      </c>
      <c r="AF11" s="54" t="s">
        <v>75</v>
      </c>
      <c r="AG11" s="54" t="s">
        <v>75</v>
      </c>
      <c r="AH11" s="47" t="s">
        <v>75</v>
      </c>
      <c r="AI11" s="46"/>
      <c r="AJ11" s="54"/>
      <c r="AK11" s="47"/>
      <c r="AL11" s="46" t="s">
        <v>77</v>
      </c>
      <c r="AM11" s="56"/>
      <c r="AN11" s="47"/>
      <c r="AO11" s="46" t="s">
        <v>76</v>
      </c>
      <c r="AP11" s="57" t="s">
        <v>75</v>
      </c>
      <c r="AQ11" s="54" t="s">
        <v>75</v>
      </c>
      <c r="AR11" s="54"/>
      <c r="AS11" s="54"/>
      <c r="AT11" s="54"/>
      <c r="AU11" s="54" t="s">
        <v>107</v>
      </c>
      <c r="AV11" s="54" t="s">
        <v>75</v>
      </c>
      <c r="AW11" s="54" t="s">
        <v>78</v>
      </c>
      <c r="AX11" s="47" t="s">
        <v>74</v>
      </c>
      <c r="AY11" s="58"/>
      <c r="AZ11" s="46" t="s">
        <v>73</v>
      </c>
      <c r="BA11" s="59"/>
      <c r="BB11" s="280"/>
    </row>
    <row r="12" spans="1:54" ht="34.5" customHeight="1">
      <c r="A12" s="60"/>
      <c r="B12" s="61">
        <v>1</v>
      </c>
      <c r="C12" s="62"/>
      <c r="D12" s="63"/>
      <c r="E12" s="299"/>
      <c r="F12" s="186"/>
      <c r="G12" s="300"/>
      <c r="H12" s="247"/>
      <c r="I12" s="248"/>
      <c r="J12" s="62"/>
      <c r="K12" s="235"/>
      <c r="L12" s="236">
        <v>0</v>
      </c>
      <c r="M12" s="379"/>
      <c r="N12" s="368"/>
      <c r="O12" s="369"/>
      <c r="P12" s="370"/>
      <c r="Q12" s="371"/>
      <c r="R12" s="225"/>
      <c r="S12" s="362"/>
      <c r="T12" s="66">
        <v>1</v>
      </c>
      <c r="U12" s="345"/>
      <c r="V12" s="346"/>
      <c r="W12" s="346"/>
      <c r="X12" s="346"/>
      <c r="Y12" s="346"/>
      <c r="Z12" s="347"/>
      <c r="AA12" s="210"/>
      <c r="AB12" s="211"/>
      <c r="AC12" s="211"/>
      <c r="AD12" s="212"/>
      <c r="AE12" s="401"/>
      <c r="AF12" s="207"/>
      <c r="AG12" s="395"/>
      <c r="AH12" s="396"/>
      <c r="AI12" s="67"/>
      <c r="AJ12" s="64"/>
      <c r="AK12" s="63"/>
      <c r="AL12" s="192"/>
      <c r="AM12" s="193"/>
      <c r="AN12" s="194"/>
      <c r="AO12" s="308"/>
      <c r="AP12" s="309"/>
      <c r="AQ12" s="309">
        <v>0</v>
      </c>
      <c r="AR12" s="310"/>
      <c r="AS12" s="310"/>
      <c r="AT12" s="310"/>
      <c r="AU12" s="309">
        <v>0</v>
      </c>
      <c r="AV12" s="310">
        <v>0</v>
      </c>
      <c r="AW12" s="257">
        <v>0</v>
      </c>
      <c r="AX12" s="311">
        <v>0</v>
      </c>
      <c r="AY12" s="68"/>
      <c r="AZ12" s="65">
        <v>2500</v>
      </c>
      <c r="BA12" s="168" t="s">
        <v>26</v>
      </c>
      <c r="BB12" s="69">
        <v>1</v>
      </c>
    </row>
    <row r="13" spans="1:59" ht="34.5" customHeight="1">
      <c r="A13" s="70"/>
      <c r="B13" s="71">
        <v>2</v>
      </c>
      <c r="C13" s="72"/>
      <c r="D13" s="73"/>
      <c r="E13" s="301"/>
      <c r="F13" s="188">
        <v>11.2</v>
      </c>
      <c r="G13" s="302">
        <v>8.37</v>
      </c>
      <c r="H13" s="249">
        <v>91.83</v>
      </c>
      <c r="I13" s="250">
        <v>87.94</v>
      </c>
      <c r="J13" s="72"/>
      <c r="K13" s="237">
        <v>64.04</v>
      </c>
      <c r="L13" s="238">
        <v>45.08</v>
      </c>
      <c r="M13" s="380">
        <v>5638</v>
      </c>
      <c r="N13" s="372">
        <v>8325</v>
      </c>
      <c r="O13" s="373"/>
      <c r="P13" s="374">
        <v>1323</v>
      </c>
      <c r="Q13" s="374">
        <v>4350</v>
      </c>
      <c r="R13" s="227">
        <v>5.62</v>
      </c>
      <c r="S13" s="363">
        <v>7556</v>
      </c>
      <c r="T13" s="77">
        <v>2</v>
      </c>
      <c r="U13" s="348">
        <v>2.12</v>
      </c>
      <c r="V13" s="349">
        <v>1.538</v>
      </c>
      <c r="W13" s="349">
        <v>0.101</v>
      </c>
      <c r="X13" s="349">
        <v>0.197</v>
      </c>
      <c r="Y13" s="349">
        <v>0.036</v>
      </c>
      <c r="Z13" s="350">
        <v>0.248</v>
      </c>
      <c r="AA13" s="213">
        <v>6.98</v>
      </c>
      <c r="AB13" s="214">
        <v>87.29</v>
      </c>
      <c r="AC13" s="214">
        <v>16.66</v>
      </c>
      <c r="AD13" s="215">
        <v>16.75</v>
      </c>
      <c r="AE13" s="388">
        <v>22526</v>
      </c>
      <c r="AF13" s="208">
        <v>179</v>
      </c>
      <c r="AG13" s="397">
        <v>0</v>
      </c>
      <c r="AH13" s="398">
        <v>22347</v>
      </c>
      <c r="AI13" s="79">
        <v>0.21</v>
      </c>
      <c r="AJ13" s="74">
        <v>18.87</v>
      </c>
      <c r="AK13" s="73">
        <v>19.08</v>
      </c>
      <c r="AL13" s="195">
        <v>70</v>
      </c>
      <c r="AM13" s="196" t="s">
        <v>126</v>
      </c>
      <c r="AN13" s="197" t="s">
        <v>125</v>
      </c>
      <c r="AO13" s="259">
        <v>0.56</v>
      </c>
      <c r="AP13" s="312">
        <v>134490</v>
      </c>
      <c r="AQ13" s="312">
        <v>135250</v>
      </c>
      <c r="AR13" s="313"/>
      <c r="AS13" s="313"/>
      <c r="AT13" s="313"/>
      <c r="AU13" s="312">
        <v>39431</v>
      </c>
      <c r="AV13" s="312">
        <v>95819</v>
      </c>
      <c r="AW13" s="258">
        <v>36.6</v>
      </c>
      <c r="AX13" s="314">
        <v>2618</v>
      </c>
      <c r="AY13" s="80"/>
      <c r="AZ13" s="78">
        <v>3000</v>
      </c>
      <c r="BA13" s="169" t="s">
        <v>27</v>
      </c>
      <c r="BB13" s="81">
        <v>2</v>
      </c>
      <c r="BG13" s="6"/>
    </row>
    <row r="14" spans="1:54" ht="34.5" customHeight="1">
      <c r="A14" s="70"/>
      <c r="B14" s="71">
        <v>3</v>
      </c>
      <c r="C14" s="72"/>
      <c r="D14" s="73"/>
      <c r="E14" s="301"/>
      <c r="F14" s="188"/>
      <c r="G14" s="302"/>
      <c r="H14" s="249">
        <v>92.89</v>
      </c>
      <c r="I14" s="250">
        <v>89.2</v>
      </c>
      <c r="J14" s="72"/>
      <c r="K14" s="237">
        <v>81.28</v>
      </c>
      <c r="L14" s="238">
        <v>89.2</v>
      </c>
      <c r="M14" s="380">
        <v>1200</v>
      </c>
      <c r="N14" s="372">
        <v>3500</v>
      </c>
      <c r="O14" s="373"/>
      <c r="P14" s="374">
        <v>830</v>
      </c>
      <c r="Q14" s="374">
        <v>0</v>
      </c>
      <c r="R14" s="227">
        <v>4.58</v>
      </c>
      <c r="S14" s="363">
        <v>2626</v>
      </c>
      <c r="T14" s="77">
        <v>3</v>
      </c>
      <c r="U14" s="348">
        <v>3</v>
      </c>
      <c r="V14" s="349">
        <v>2.728</v>
      </c>
      <c r="W14" s="349">
        <v>0.12</v>
      </c>
      <c r="X14" s="349">
        <v>0</v>
      </c>
      <c r="Y14" s="349">
        <v>0.04</v>
      </c>
      <c r="Z14" s="350">
        <v>0.12</v>
      </c>
      <c r="AA14" s="213">
        <v>7.8</v>
      </c>
      <c r="AB14" s="214">
        <v>85.02</v>
      </c>
      <c r="AC14" s="214">
        <v>15.47</v>
      </c>
      <c r="AD14" s="215">
        <v>15.63</v>
      </c>
      <c r="AE14" s="388">
        <v>8954</v>
      </c>
      <c r="AF14" s="208">
        <v>145</v>
      </c>
      <c r="AG14" s="397">
        <v>0</v>
      </c>
      <c r="AH14" s="398">
        <v>8809</v>
      </c>
      <c r="AI14" s="79">
        <v>0.17</v>
      </c>
      <c r="AJ14" s="74">
        <v>18.03</v>
      </c>
      <c r="AK14" s="73">
        <v>18.2</v>
      </c>
      <c r="AL14" s="195">
        <v>47</v>
      </c>
      <c r="AM14" s="198" t="s">
        <v>128</v>
      </c>
      <c r="AN14" s="197" t="s">
        <v>127</v>
      </c>
      <c r="AO14" s="259">
        <v>0.98</v>
      </c>
      <c r="AP14" s="312">
        <v>57300</v>
      </c>
      <c r="AQ14" s="312">
        <v>57868</v>
      </c>
      <c r="AR14" s="313"/>
      <c r="AS14" s="313"/>
      <c r="AT14" s="313"/>
      <c r="AU14" s="312">
        <v>0</v>
      </c>
      <c r="AV14" s="312">
        <v>57868</v>
      </c>
      <c r="AW14" s="258">
        <v>42.8</v>
      </c>
      <c r="AX14" s="314">
        <v>1352</v>
      </c>
      <c r="AY14" s="80"/>
      <c r="AZ14" s="78">
        <v>1500</v>
      </c>
      <c r="BA14" s="169" t="s">
        <v>13</v>
      </c>
      <c r="BB14" s="81">
        <f>BB13+1</f>
        <v>3</v>
      </c>
    </row>
    <row r="15" spans="1:54" ht="34.5" customHeight="1">
      <c r="A15" s="70"/>
      <c r="B15" s="71">
        <v>4</v>
      </c>
      <c r="C15" s="72"/>
      <c r="D15" s="73"/>
      <c r="E15" s="301"/>
      <c r="F15" s="188">
        <v>6.71</v>
      </c>
      <c r="G15" s="302"/>
      <c r="H15" s="249">
        <v>93.83</v>
      </c>
      <c r="I15" s="250">
        <v>87.4</v>
      </c>
      <c r="J15" s="72"/>
      <c r="K15" s="237">
        <v>62.18</v>
      </c>
      <c r="L15" s="238">
        <v>36.6</v>
      </c>
      <c r="M15" s="380">
        <v>1270</v>
      </c>
      <c r="N15" s="372">
        <v>11450</v>
      </c>
      <c r="O15" s="373"/>
      <c r="P15" s="374">
        <v>0</v>
      </c>
      <c r="Q15" s="374">
        <v>0</v>
      </c>
      <c r="R15" s="227">
        <v>4.4</v>
      </c>
      <c r="S15" s="363">
        <v>7801</v>
      </c>
      <c r="T15" s="77">
        <v>4</v>
      </c>
      <c r="U15" s="348">
        <v>2.64</v>
      </c>
      <c r="V15" s="349">
        <v>2.15</v>
      </c>
      <c r="W15" s="349">
        <v>0.27</v>
      </c>
      <c r="X15" s="349">
        <v>0</v>
      </c>
      <c r="Y15" s="349">
        <v>0.03</v>
      </c>
      <c r="Z15" s="350">
        <v>0.19</v>
      </c>
      <c r="AA15" s="213">
        <v>7.9</v>
      </c>
      <c r="AB15" s="214">
        <v>76.15</v>
      </c>
      <c r="AC15" s="214">
        <v>13.51</v>
      </c>
      <c r="AD15" s="215">
        <v>13.95</v>
      </c>
      <c r="AE15" s="388">
        <v>24721</v>
      </c>
      <c r="AF15" s="208">
        <v>180</v>
      </c>
      <c r="AG15" s="397">
        <v>0</v>
      </c>
      <c r="AH15" s="398">
        <v>24541</v>
      </c>
      <c r="AI15" s="79">
        <v>0.97</v>
      </c>
      <c r="AJ15" s="74">
        <v>16.46</v>
      </c>
      <c r="AK15" s="73">
        <v>17.61</v>
      </c>
      <c r="AL15" s="195">
        <v>57</v>
      </c>
      <c r="AM15" s="196" t="s">
        <v>130</v>
      </c>
      <c r="AN15" s="197" t="s">
        <v>129</v>
      </c>
      <c r="AO15" s="259">
        <v>3.17</v>
      </c>
      <c r="AP15" s="312">
        <v>177200</v>
      </c>
      <c r="AQ15" s="312">
        <v>182997</v>
      </c>
      <c r="AR15" s="313"/>
      <c r="AS15" s="313"/>
      <c r="AT15" s="313"/>
      <c r="AU15" s="312">
        <v>0</v>
      </c>
      <c r="AV15" s="312">
        <v>182997</v>
      </c>
      <c r="AW15" s="258">
        <v>45</v>
      </c>
      <c r="AX15" s="314">
        <v>4082</v>
      </c>
      <c r="AY15" s="80"/>
      <c r="AZ15" s="78">
        <v>5000</v>
      </c>
      <c r="BA15" s="169" t="s">
        <v>28</v>
      </c>
      <c r="BB15" s="81">
        <f aca="true" t="shared" si="0" ref="BB15:BB48">BB14+1</f>
        <v>4</v>
      </c>
    </row>
    <row r="16" spans="1:54" ht="34.5" customHeight="1">
      <c r="A16" s="70"/>
      <c r="B16" s="71">
        <v>5</v>
      </c>
      <c r="C16" s="72"/>
      <c r="D16" s="73"/>
      <c r="E16" s="301"/>
      <c r="F16" s="188"/>
      <c r="G16" s="302"/>
      <c r="H16" s="249">
        <v>90.69</v>
      </c>
      <c r="I16" s="250">
        <v>87.8</v>
      </c>
      <c r="J16" s="72"/>
      <c r="K16" s="237">
        <v>111.85</v>
      </c>
      <c r="L16" s="238">
        <v>69.61</v>
      </c>
      <c r="M16" s="380">
        <v>3734</v>
      </c>
      <c r="N16" s="372">
        <v>3889</v>
      </c>
      <c r="O16" s="373"/>
      <c r="P16" s="374">
        <v>0</v>
      </c>
      <c r="Q16" s="374">
        <v>0</v>
      </c>
      <c r="R16" s="227">
        <v>5.12</v>
      </c>
      <c r="S16" s="363">
        <v>3548</v>
      </c>
      <c r="T16" s="77">
        <v>5</v>
      </c>
      <c r="U16" s="348">
        <v>3.508</v>
      </c>
      <c r="V16" s="349">
        <v>2.559</v>
      </c>
      <c r="W16" s="349" t="s">
        <v>202</v>
      </c>
      <c r="X16" s="349">
        <v>0</v>
      </c>
      <c r="Y16" s="349">
        <v>0.271</v>
      </c>
      <c r="Z16" s="350">
        <v>0.287</v>
      </c>
      <c r="AA16" s="213">
        <v>5.48</v>
      </c>
      <c r="AB16" s="214">
        <v>80.43</v>
      </c>
      <c r="AC16" s="214">
        <v>14.94</v>
      </c>
      <c r="AD16" s="215">
        <v>15</v>
      </c>
      <c r="AE16" s="388">
        <v>10402</v>
      </c>
      <c r="AF16" s="208">
        <v>89</v>
      </c>
      <c r="AG16" s="397">
        <v>0</v>
      </c>
      <c r="AH16" s="398">
        <v>10313</v>
      </c>
      <c r="AI16" s="79">
        <v>0.21</v>
      </c>
      <c r="AJ16" s="74">
        <v>18.37</v>
      </c>
      <c r="AK16" s="73">
        <v>18.58</v>
      </c>
      <c r="AL16" s="195">
        <v>62</v>
      </c>
      <c r="AM16" s="196" t="s">
        <v>132</v>
      </c>
      <c r="AN16" s="197" t="s">
        <v>131</v>
      </c>
      <c r="AO16" s="259">
        <v>0.38</v>
      </c>
      <c r="AP16" s="312">
        <v>69345</v>
      </c>
      <c r="AQ16" s="312">
        <v>69609</v>
      </c>
      <c r="AR16" s="313"/>
      <c r="AS16" s="313"/>
      <c r="AT16" s="313"/>
      <c r="AU16" s="312">
        <v>17718</v>
      </c>
      <c r="AV16" s="312">
        <v>51891</v>
      </c>
      <c r="AW16" s="258">
        <v>29.5</v>
      </c>
      <c r="AX16" s="314">
        <v>1759</v>
      </c>
      <c r="AY16" s="80"/>
      <c r="AZ16" s="78">
        <v>1000</v>
      </c>
      <c r="BA16" s="169" t="s">
        <v>14</v>
      </c>
      <c r="BB16" s="81">
        <f t="shared" si="0"/>
        <v>5</v>
      </c>
    </row>
    <row r="17" spans="1:54" ht="34.5" customHeight="1">
      <c r="A17" s="70"/>
      <c r="B17" s="71">
        <v>6</v>
      </c>
      <c r="C17" s="72"/>
      <c r="D17" s="73"/>
      <c r="E17" s="301"/>
      <c r="F17" s="188">
        <v>9.39</v>
      </c>
      <c r="G17" s="302">
        <v>2.93</v>
      </c>
      <c r="H17" s="249">
        <v>93.01</v>
      </c>
      <c r="I17" s="250">
        <v>87.47</v>
      </c>
      <c r="J17" s="72"/>
      <c r="K17" s="237">
        <v>57.97</v>
      </c>
      <c r="L17" s="238">
        <v>33.81</v>
      </c>
      <c r="M17" s="380">
        <v>16276</v>
      </c>
      <c r="N17" s="372">
        <v>6011</v>
      </c>
      <c r="O17" s="373"/>
      <c r="P17" s="374">
        <v>1120</v>
      </c>
      <c r="Q17" s="374">
        <v>0</v>
      </c>
      <c r="R17" s="227">
        <v>3.26</v>
      </c>
      <c r="S17" s="363">
        <v>4302</v>
      </c>
      <c r="T17" s="77">
        <v>6</v>
      </c>
      <c r="U17" s="348">
        <v>1.7</v>
      </c>
      <c r="V17" s="349">
        <v>1.45</v>
      </c>
      <c r="W17" s="349">
        <v>0.06</v>
      </c>
      <c r="X17" s="349">
        <v>0</v>
      </c>
      <c r="Y17" s="349">
        <v>0.03</v>
      </c>
      <c r="Z17" s="350">
        <v>0.16</v>
      </c>
      <c r="AA17" s="213">
        <v>6.3</v>
      </c>
      <c r="AB17" s="214">
        <v>87.14</v>
      </c>
      <c r="AC17" s="214">
        <v>15.57</v>
      </c>
      <c r="AD17" s="215">
        <v>15.93</v>
      </c>
      <c r="AE17" s="388">
        <v>21059</v>
      </c>
      <c r="AF17" s="208">
        <v>300</v>
      </c>
      <c r="AG17" s="397">
        <v>0</v>
      </c>
      <c r="AH17" s="398">
        <v>20759</v>
      </c>
      <c r="AI17" s="79">
        <v>0.24</v>
      </c>
      <c r="AJ17" s="74">
        <v>17.63</v>
      </c>
      <c r="AK17" s="73">
        <v>17.87</v>
      </c>
      <c r="AL17" s="195">
        <v>57</v>
      </c>
      <c r="AM17" s="196" t="s">
        <v>134</v>
      </c>
      <c r="AN17" s="197" t="s">
        <v>131</v>
      </c>
      <c r="AO17" s="259">
        <v>2.28</v>
      </c>
      <c r="AP17" s="312">
        <v>132165</v>
      </c>
      <c r="AQ17" s="312">
        <v>135243</v>
      </c>
      <c r="AR17" s="313"/>
      <c r="AS17" s="313"/>
      <c r="AT17" s="313"/>
      <c r="AU17" s="312">
        <v>0</v>
      </c>
      <c r="AV17" s="312">
        <v>135243</v>
      </c>
      <c r="AW17" s="258">
        <v>35.04</v>
      </c>
      <c r="AX17" s="314">
        <v>3860</v>
      </c>
      <c r="AY17" s="80"/>
      <c r="AZ17" s="78">
        <v>4000</v>
      </c>
      <c r="BA17" s="169" t="s">
        <v>92</v>
      </c>
      <c r="BB17" s="81">
        <f t="shared" si="0"/>
        <v>6</v>
      </c>
    </row>
    <row r="18" spans="1:54" ht="34.5" customHeight="1">
      <c r="A18" s="70"/>
      <c r="B18" s="71">
        <v>7</v>
      </c>
      <c r="C18" s="72"/>
      <c r="D18" s="73"/>
      <c r="E18" s="301"/>
      <c r="F18" s="188"/>
      <c r="G18" s="302"/>
      <c r="H18" s="249">
        <v>95.28</v>
      </c>
      <c r="I18" s="250">
        <v>88.95</v>
      </c>
      <c r="J18" s="72"/>
      <c r="K18" s="237">
        <v>45.33</v>
      </c>
      <c r="L18" s="238">
        <v>29.62</v>
      </c>
      <c r="M18" s="380">
        <v>327</v>
      </c>
      <c r="N18" s="372">
        <v>7974</v>
      </c>
      <c r="O18" s="373"/>
      <c r="P18" s="374"/>
      <c r="Q18" s="374">
        <v>5296</v>
      </c>
      <c r="R18" s="227">
        <v>4.2</v>
      </c>
      <c r="S18" s="363">
        <v>3712</v>
      </c>
      <c r="T18" s="77">
        <v>7</v>
      </c>
      <c r="U18" s="348">
        <v>1.348</v>
      </c>
      <c r="V18" s="349">
        <v>0.058</v>
      </c>
      <c r="W18" s="349">
        <v>0.206</v>
      </c>
      <c r="X18" s="349">
        <v>0.742</v>
      </c>
      <c r="Y18" s="349">
        <v>0.114</v>
      </c>
      <c r="Z18" s="350">
        <v>0.228</v>
      </c>
      <c r="AA18" s="213">
        <v>6.6</v>
      </c>
      <c r="AB18" s="214">
        <v>90.42</v>
      </c>
      <c r="AC18" s="214">
        <v>16.56</v>
      </c>
      <c r="AD18" s="215">
        <v>16.64</v>
      </c>
      <c r="AE18" s="388">
        <v>14710</v>
      </c>
      <c r="AF18" s="208">
        <v>168</v>
      </c>
      <c r="AG18" s="397">
        <v>4331</v>
      </c>
      <c r="AH18" s="398">
        <v>10211</v>
      </c>
      <c r="AI18" s="79">
        <v>0.32</v>
      </c>
      <c r="AJ18" s="74">
        <v>17.99</v>
      </c>
      <c r="AK18" s="73">
        <v>18.31</v>
      </c>
      <c r="AL18" s="195">
        <v>65</v>
      </c>
      <c r="AM18" s="196" t="s">
        <v>134</v>
      </c>
      <c r="AN18" s="197" t="s">
        <v>133</v>
      </c>
      <c r="AO18" s="259">
        <v>0.52</v>
      </c>
      <c r="AP18" s="312">
        <v>88387</v>
      </c>
      <c r="AQ18" s="312">
        <v>88846</v>
      </c>
      <c r="AR18" s="313"/>
      <c r="AS18" s="313"/>
      <c r="AT18" s="313"/>
      <c r="AU18" s="312">
        <v>16549</v>
      </c>
      <c r="AV18" s="312">
        <v>72252</v>
      </c>
      <c r="AW18" s="258">
        <v>36</v>
      </c>
      <c r="AX18" s="314">
        <v>2007</v>
      </c>
      <c r="AY18" s="80"/>
      <c r="AZ18" s="78">
        <v>3000</v>
      </c>
      <c r="BA18" s="169" t="s">
        <v>29</v>
      </c>
      <c r="BB18" s="81">
        <v>7</v>
      </c>
    </row>
    <row r="19" spans="1:54" ht="34.5" customHeight="1">
      <c r="A19" s="70"/>
      <c r="B19" s="71">
        <v>8</v>
      </c>
      <c r="C19" s="72"/>
      <c r="D19" s="73"/>
      <c r="E19" s="301"/>
      <c r="F19" s="188"/>
      <c r="G19" s="302"/>
      <c r="H19" s="249">
        <v>93.5</v>
      </c>
      <c r="I19" s="250">
        <v>90.15</v>
      </c>
      <c r="J19" s="72"/>
      <c r="K19" s="237">
        <v>62.36</v>
      </c>
      <c r="L19" s="238">
        <v>39.48</v>
      </c>
      <c r="M19" s="380">
        <v>2895</v>
      </c>
      <c r="N19" s="372">
        <v>6400</v>
      </c>
      <c r="O19" s="373"/>
      <c r="P19" s="374">
        <v>0</v>
      </c>
      <c r="Q19" s="374">
        <v>5753</v>
      </c>
      <c r="R19" s="227">
        <v>5.97</v>
      </c>
      <c r="S19" s="363">
        <v>5864</v>
      </c>
      <c r="T19" s="77">
        <v>8</v>
      </c>
      <c r="U19" s="348">
        <v>3.315</v>
      </c>
      <c r="V19" s="349">
        <v>0.718</v>
      </c>
      <c r="W19" s="349" t="s">
        <v>170</v>
      </c>
      <c r="X19" s="349">
        <v>0.235</v>
      </c>
      <c r="Y19" s="349">
        <v>0.067</v>
      </c>
      <c r="Z19" s="350">
        <v>0.214</v>
      </c>
      <c r="AA19" s="213">
        <v>7.7</v>
      </c>
      <c r="AB19" s="214">
        <v>81.54</v>
      </c>
      <c r="AC19" s="214">
        <v>15.48</v>
      </c>
      <c r="AD19" s="215">
        <v>15.56</v>
      </c>
      <c r="AE19" s="388">
        <v>15283</v>
      </c>
      <c r="AF19" s="208">
        <v>235</v>
      </c>
      <c r="AG19" s="397">
        <v>6660</v>
      </c>
      <c r="AH19" s="398">
        <v>8388</v>
      </c>
      <c r="AI19" s="79">
        <v>0.11</v>
      </c>
      <c r="AJ19" s="74">
        <v>18.88</v>
      </c>
      <c r="AK19" s="73">
        <v>18.99</v>
      </c>
      <c r="AL19" s="195">
        <v>63</v>
      </c>
      <c r="AM19" s="196" t="s">
        <v>168</v>
      </c>
      <c r="AN19" s="197" t="s">
        <v>167</v>
      </c>
      <c r="AO19" s="259">
        <v>0.49</v>
      </c>
      <c r="AP19" s="312">
        <v>98215</v>
      </c>
      <c r="AQ19" s="312">
        <v>98700</v>
      </c>
      <c r="AR19" s="313"/>
      <c r="AS19" s="313"/>
      <c r="AT19" s="313"/>
      <c r="AU19" s="312">
        <v>0</v>
      </c>
      <c r="AV19" s="312">
        <v>98700</v>
      </c>
      <c r="AW19" s="258">
        <v>40.73</v>
      </c>
      <c r="AX19" s="314">
        <v>2423</v>
      </c>
      <c r="AY19" s="80"/>
      <c r="AZ19" s="78">
        <v>2500</v>
      </c>
      <c r="BA19" s="169" t="s">
        <v>30</v>
      </c>
      <c r="BB19" s="81">
        <f t="shared" si="0"/>
        <v>8</v>
      </c>
    </row>
    <row r="20" spans="1:54" ht="34.5" customHeight="1">
      <c r="A20" s="70"/>
      <c r="B20" s="71">
        <v>9</v>
      </c>
      <c r="C20" s="72"/>
      <c r="D20" s="73"/>
      <c r="E20" s="187">
        <v>0.98</v>
      </c>
      <c r="F20" s="188">
        <v>9.93</v>
      </c>
      <c r="G20" s="302">
        <v>9.78</v>
      </c>
      <c r="H20" s="249">
        <v>89.2</v>
      </c>
      <c r="I20" s="250">
        <v>85.09</v>
      </c>
      <c r="J20" s="72"/>
      <c r="K20" s="237">
        <v>86.86</v>
      </c>
      <c r="L20" s="238">
        <v>32.48</v>
      </c>
      <c r="M20" s="380">
        <v>2441</v>
      </c>
      <c r="N20" s="372">
        <v>900</v>
      </c>
      <c r="O20" s="373"/>
      <c r="P20" s="374">
        <v>0</v>
      </c>
      <c r="Q20" s="374">
        <v>0</v>
      </c>
      <c r="R20" s="227">
        <v>6.2</v>
      </c>
      <c r="S20" s="363">
        <v>995</v>
      </c>
      <c r="T20" s="77">
        <v>9</v>
      </c>
      <c r="U20" s="348">
        <v>3.84</v>
      </c>
      <c r="V20" s="349">
        <v>3.1</v>
      </c>
      <c r="W20" s="349">
        <v>0.25</v>
      </c>
      <c r="X20" s="349">
        <v>0</v>
      </c>
      <c r="Y20" s="349">
        <v>0.104</v>
      </c>
      <c r="Z20" s="350">
        <v>0.387</v>
      </c>
      <c r="AA20" s="213">
        <v>3</v>
      </c>
      <c r="AB20" s="214">
        <v>76.74</v>
      </c>
      <c r="AC20" s="214">
        <v>13.18</v>
      </c>
      <c r="AD20" s="215">
        <v>13.32</v>
      </c>
      <c r="AE20" s="388">
        <v>2141</v>
      </c>
      <c r="AF20" s="208">
        <v>33</v>
      </c>
      <c r="AG20" s="397">
        <v>0</v>
      </c>
      <c r="AH20" s="398">
        <v>2108</v>
      </c>
      <c r="AI20" s="72">
        <v>0.51</v>
      </c>
      <c r="AJ20" s="74">
        <v>16.67</v>
      </c>
      <c r="AK20" s="73">
        <v>17.18</v>
      </c>
      <c r="AL20" s="195">
        <v>37</v>
      </c>
      <c r="AM20" s="196" t="s">
        <v>136</v>
      </c>
      <c r="AN20" s="197" t="s">
        <v>135</v>
      </c>
      <c r="AO20" s="259">
        <v>1.05</v>
      </c>
      <c r="AP20" s="312">
        <v>16069</v>
      </c>
      <c r="AQ20" s="312">
        <v>16240</v>
      </c>
      <c r="AR20" s="313"/>
      <c r="AS20" s="313"/>
      <c r="AT20" s="313"/>
      <c r="AU20" s="312">
        <v>3600</v>
      </c>
      <c r="AV20" s="312">
        <v>12640</v>
      </c>
      <c r="AW20" s="258">
        <v>13.49</v>
      </c>
      <c r="AX20" s="314">
        <v>937</v>
      </c>
      <c r="AY20" s="80"/>
      <c r="AZ20" s="78">
        <v>500</v>
      </c>
      <c r="BA20" s="169" t="s">
        <v>68</v>
      </c>
      <c r="BB20" s="81">
        <f t="shared" si="0"/>
        <v>9</v>
      </c>
    </row>
    <row r="21" spans="1:54" ht="34.5" customHeight="1">
      <c r="A21" s="70"/>
      <c r="B21" s="71">
        <v>10</v>
      </c>
      <c r="C21" s="72"/>
      <c r="D21" s="73"/>
      <c r="E21" s="187"/>
      <c r="F21" s="188"/>
      <c r="G21" s="302"/>
      <c r="H21" s="249">
        <v>94</v>
      </c>
      <c r="I21" s="250">
        <v>91.5</v>
      </c>
      <c r="J21" s="72"/>
      <c r="K21" s="239">
        <v>77.67</v>
      </c>
      <c r="L21" s="240">
        <v>45.58</v>
      </c>
      <c r="M21" s="380">
        <v>1374</v>
      </c>
      <c r="N21" s="372">
        <v>4910</v>
      </c>
      <c r="O21" s="373"/>
      <c r="P21" s="374">
        <v>0</v>
      </c>
      <c r="Q21" s="374">
        <v>0</v>
      </c>
      <c r="R21" s="227">
        <v>4.6</v>
      </c>
      <c r="S21" s="363">
        <v>3107</v>
      </c>
      <c r="T21" s="77">
        <v>10</v>
      </c>
      <c r="U21" s="348">
        <v>2.844</v>
      </c>
      <c r="V21" s="349">
        <v>2.299</v>
      </c>
      <c r="W21" s="349">
        <v>0.257</v>
      </c>
      <c r="X21" s="349">
        <v>0</v>
      </c>
      <c r="Y21" s="349">
        <v>0.085</v>
      </c>
      <c r="Z21" s="350">
        <v>0.203</v>
      </c>
      <c r="AA21" s="213">
        <v>6.4</v>
      </c>
      <c r="AB21" s="214">
        <v>83.35</v>
      </c>
      <c r="AC21" s="214">
        <v>15.75</v>
      </c>
      <c r="AD21" s="215">
        <v>15.94</v>
      </c>
      <c r="AE21" s="388">
        <v>10772</v>
      </c>
      <c r="AF21" s="208">
        <v>0</v>
      </c>
      <c r="AG21" s="397">
        <v>0</v>
      </c>
      <c r="AH21" s="398">
        <v>10772</v>
      </c>
      <c r="AI21" s="79">
        <v>0.11</v>
      </c>
      <c r="AJ21" s="74">
        <v>18.79</v>
      </c>
      <c r="AK21" s="73">
        <v>18.9</v>
      </c>
      <c r="AL21" s="195">
        <v>58</v>
      </c>
      <c r="AM21" s="196" t="s">
        <v>138</v>
      </c>
      <c r="AN21" s="197" t="s">
        <v>137</v>
      </c>
      <c r="AO21" s="259">
        <v>1.18</v>
      </c>
      <c r="AP21" s="312">
        <v>67570</v>
      </c>
      <c r="AQ21" s="312">
        <v>68376</v>
      </c>
      <c r="AR21" s="313"/>
      <c r="AS21" s="313"/>
      <c r="AT21" s="313"/>
      <c r="AU21" s="312">
        <v>0</v>
      </c>
      <c r="AV21" s="312">
        <v>68376</v>
      </c>
      <c r="AW21" s="258">
        <v>34.05</v>
      </c>
      <c r="AX21" s="314">
        <v>2008</v>
      </c>
      <c r="AY21" s="80"/>
      <c r="AZ21" s="78">
        <v>1500</v>
      </c>
      <c r="BA21" s="169" t="s">
        <v>31</v>
      </c>
      <c r="BB21" s="81">
        <f t="shared" si="0"/>
        <v>10</v>
      </c>
    </row>
    <row r="22" spans="1:54" ht="34.5" customHeight="1">
      <c r="A22" s="70"/>
      <c r="B22" s="71">
        <v>11</v>
      </c>
      <c r="C22" s="72"/>
      <c r="D22" s="73"/>
      <c r="E22" s="187">
        <v>0.57</v>
      </c>
      <c r="F22" s="188"/>
      <c r="G22" s="302">
        <v>5.8</v>
      </c>
      <c r="H22" s="249">
        <v>89.66</v>
      </c>
      <c r="I22" s="250">
        <v>87.12</v>
      </c>
      <c r="J22" s="72"/>
      <c r="K22" s="239">
        <v>100.94</v>
      </c>
      <c r="L22" s="240">
        <v>78.38</v>
      </c>
      <c r="M22" s="380">
        <v>166</v>
      </c>
      <c r="N22" s="372">
        <v>6540</v>
      </c>
      <c r="O22" s="373"/>
      <c r="P22" s="374">
        <v>0</v>
      </c>
      <c r="Q22" s="374">
        <v>0</v>
      </c>
      <c r="R22" s="227">
        <v>4.7</v>
      </c>
      <c r="S22" s="363">
        <v>4021</v>
      </c>
      <c r="T22" s="77">
        <v>11</v>
      </c>
      <c r="U22" s="348">
        <v>2.911</v>
      </c>
      <c r="V22" s="349">
        <v>2.351</v>
      </c>
      <c r="W22" s="349">
        <v>0.26</v>
      </c>
      <c r="X22" s="349">
        <v>0</v>
      </c>
      <c r="Y22" s="349">
        <v>0.1</v>
      </c>
      <c r="Z22" s="350">
        <v>0.2</v>
      </c>
      <c r="AA22" s="213">
        <v>6.9</v>
      </c>
      <c r="AB22" s="214">
        <v>81.07</v>
      </c>
      <c r="AC22" s="214">
        <v>14.16</v>
      </c>
      <c r="AD22" s="215">
        <v>14.28</v>
      </c>
      <c r="AE22" s="388">
        <v>12212</v>
      </c>
      <c r="AF22" s="208">
        <v>0</v>
      </c>
      <c r="AG22" s="397">
        <v>0</v>
      </c>
      <c r="AH22" s="398">
        <v>12212</v>
      </c>
      <c r="AI22" s="79">
        <v>0.28</v>
      </c>
      <c r="AJ22" s="74">
        <v>17.19</v>
      </c>
      <c r="AK22" s="73">
        <v>17.47</v>
      </c>
      <c r="AL22" s="195">
        <v>77</v>
      </c>
      <c r="AM22" s="196" t="s">
        <v>140</v>
      </c>
      <c r="AN22" s="197" t="s">
        <v>139</v>
      </c>
      <c r="AO22" s="259">
        <v>0.84</v>
      </c>
      <c r="AP22" s="312">
        <v>85500</v>
      </c>
      <c r="AQ22" s="312">
        <v>86222</v>
      </c>
      <c r="AR22" s="313"/>
      <c r="AS22" s="313"/>
      <c r="AT22" s="313"/>
      <c r="AU22" s="312">
        <v>0</v>
      </c>
      <c r="AV22" s="312">
        <v>86222</v>
      </c>
      <c r="AW22" s="258">
        <v>39.46</v>
      </c>
      <c r="AX22" s="314">
        <v>2185</v>
      </c>
      <c r="AY22" s="80"/>
      <c r="AZ22" s="78">
        <v>1100</v>
      </c>
      <c r="BA22" s="170" t="s">
        <v>15</v>
      </c>
      <c r="BB22" s="81">
        <f t="shared" si="0"/>
        <v>11</v>
      </c>
    </row>
    <row r="23" spans="1:54" ht="34.5" customHeight="1">
      <c r="A23" s="70"/>
      <c r="B23" s="71">
        <v>12</v>
      </c>
      <c r="C23" s="72"/>
      <c r="D23" s="73"/>
      <c r="E23" s="187"/>
      <c r="F23" s="188">
        <v>8.5</v>
      </c>
      <c r="G23" s="302"/>
      <c r="H23" s="249">
        <v>91.6</v>
      </c>
      <c r="I23" s="250">
        <v>88.1</v>
      </c>
      <c r="J23" s="72"/>
      <c r="K23" s="239">
        <v>121.03</v>
      </c>
      <c r="L23" s="240">
        <v>127.23</v>
      </c>
      <c r="M23" s="380">
        <v>25522</v>
      </c>
      <c r="N23" s="372">
        <v>9900</v>
      </c>
      <c r="O23" s="373"/>
      <c r="P23" s="374">
        <v>0</v>
      </c>
      <c r="Q23" s="374">
        <v>0</v>
      </c>
      <c r="R23" s="227">
        <v>4.22</v>
      </c>
      <c r="S23" s="363">
        <v>10522</v>
      </c>
      <c r="T23" s="77">
        <v>12</v>
      </c>
      <c r="U23" s="348">
        <v>2.543</v>
      </c>
      <c r="V23" s="349">
        <v>2.11</v>
      </c>
      <c r="W23" s="349">
        <v>0.063</v>
      </c>
      <c r="X23" s="349">
        <v>0</v>
      </c>
      <c r="Y23" s="349">
        <v>0.07</v>
      </c>
      <c r="Z23" s="350">
        <v>0.3</v>
      </c>
      <c r="AA23" s="213">
        <v>7.4</v>
      </c>
      <c r="AB23" s="214">
        <v>81.1</v>
      </c>
      <c r="AC23" s="214">
        <v>13.62</v>
      </c>
      <c r="AD23" s="215">
        <v>13.9</v>
      </c>
      <c r="AE23" s="388">
        <v>34650</v>
      </c>
      <c r="AF23" s="208">
        <v>261</v>
      </c>
      <c r="AG23" s="397">
        <v>0</v>
      </c>
      <c r="AH23" s="398">
        <v>34389</v>
      </c>
      <c r="AI23" s="79">
        <v>0.35</v>
      </c>
      <c r="AJ23" s="74">
        <v>16.44</v>
      </c>
      <c r="AK23" s="73">
        <v>16.79</v>
      </c>
      <c r="AL23" s="195">
        <v>103</v>
      </c>
      <c r="AM23" s="196" t="s">
        <v>142</v>
      </c>
      <c r="AN23" s="197" t="s">
        <v>141</v>
      </c>
      <c r="AO23" s="259">
        <v>2.02</v>
      </c>
      <c r="AP23" s="312">
        <v>249326</v>
      </c>
      <c r="AQ23" s="312">
        <v>254466</v>
      </c>
      <c r="AR23" s="313"/>
      <c r="AS23" s="313"/>
      <c r="AT23" s="313"/>
      <c r="AU23" s="312">
        <v>0</v>
      </c>
      <c r="AV23" s="312">
        <v>254466</v>
      </c>
      <c r="AW23" s="258">
        <v>44.25</v>
      </c>
      <c r="AX23" s="314">
        <v>5750</v>
      </c>
      <c r="AY23" s="80"/>
      <c r="AZ23" s="78">
        <v>2000</v>
      </c>
      <c r="BA23" s="171" t="s">
        <v>32</v>
      </c>
      <c r="BB23" s="81">
        <f t="shared" si="0"/>
        <v>12</v>
      </c>
    </row>
    <row r="24" spans="1:54" ht="34.5" customHeight="1">
      <c r="A24" s="70"/>
      <c r="B24" s="71">
        <v>13</v>
      </c>
      <c r="C24" s="72"/>
      <c r="D24" s="73"/>
      <c r="E24" s="187"/>
      <c r="F24" s="188"/>
      <c r="G24" s="302"/>
      <c r="H24" s="249">
        <v>91.44</v>
      </c>
      <c r="I24" s="250">
        <v>87.91</v>
      </c>
      <c r="J24" s="72"/>
      <c r="K24" s="239">
        <v>105.18</v>
      </c>
      <c r="L24" s="240">
        <v>132.97</v>
      </c>
      <c r="M24" s="380">
        <v>7650</v>
      </c>
      <c r="N24" s="372">
        <v>22500</v>
      </c>
      <c r="O24" s="373"/>
      <c r="P24" s="374">
        <v>0</v>
      </c>
      <c r="Q24" s="374">
        <v>0</v>
      </c>
      <c r="R24" s="227">
        <v>4.14</v>
      </c>
      <c r="S24" s="363">
        <v>13600</v>
      </c>
      <c r="T24" s="77">
        <v>13</v>
      </c>
      <c r="U24" s="348">
        <v>2.724</v>
      </c>
      <c r="V24" s="349">
        <v>2.07</v>
      </c>
      <c r="W24" s="349">
        <v>0.065</v>
      </c>
      <c r="X24" s="349">
        <v>0</v>
      </c>
      <c r="Y24" s="349">
        <v>0.054</v>
      </c>
      <c r="Z24" s="350">
        <v>0.535</v>
      </c>
      <c r="AA24" s="213">
        <v>9.6</v>
      </c>
      <c r="AB24" s="214">
        <v>83.31</v>
      </c>
      <c r="AC24" s="214">
        <v>14.75</v>
      </c>
      <c r="AD24" s="215">
        <v>14.91</v>
      </c>
      <c r="AE24" s="388">
        <v>49018</v>
      </c>
      <c r="AF24" s="208">
        <v>64</v>
      </c>
      <c r="AG24" s="397">
        <v>0</v>
      </c>
      <c r="AH24" s="398">
        <v>48954</v>
      </c>
      <c r="AI24" s="79">
        <v>0.23</v>
      </c>
      <c r="AJ24" s="74">
        <v>17.47</v>
      </c>
      <c r="AK24" s="73">
        <v>17.7</v>
      </c>
      <c r="AL24" s="195">
        <v>125</v>
      </c>
      <c r="AM24" s="196" t="s">
        <v>144</v>
      </c>
      <c r="AN24" s="197" t="s">
        <v>143</v>
      </c>
      <c r="AO24" s="259">
        <v>1.12</v>
      </c>
      <c r="AP24" s="312">
        <v>328696</v>
      </c>
      <c r="AQ24" s="312">
        <v>332419</v>
      </c>
      <c r="AR24" s="313"/>
      <c r="AS24" s="313"/>
      <c r="AT24" s="313"/>
      <c r="AU24" s="312">
        <v>0</v>
      </c>
      <c r="AV24" s="312">
        <v>332419</v>
      </c>
      <c r="AW24" s="258">
        <v>54.5</v>
      </c>
      <c r="AX24" s="314">
        <v>6100</v>
      </c>
      <c r="AY24" s="80"/>
      <c r="AZ24" s="78">
        <v>2500</v>
      </c>
      <c r="BA24" s="171" t="s">
        <v>33</v>
      </c>
      <c r="BB24" s="81">
        <f t="shared" si="0"/>
        <v>13</v>
      </c>
    </row>
    <row r="25" spans="1:54" ht="34.5" customHeight="1">
      <c r="A25" s="70"/>
      <c r="B25" s="71">
        <v>14</v>
      </c>
      <c r="C25" s="72"/>
      <c r="D25" s="73"/>
      <c r="E25" s="187"/>
      <c r="F25" s="188">
        <v>6.68</v>
      </c>
      <c r="G25" s="302">
        <v>5.91</v>
      </c>
      <c r="H25" s="249">
        <v>92.04</v>
      </c>
      <c r="I25" s="250">
        <v>89.25</v>
      </c>
      <c r="J25" s="72"/>
      <c r="K25" s="239">
        <v>138.38</v>
      </c>
      <c r="L25" s="240">
        <v>143.44</v>
      </c>
      <c r="M25" s="380">
        <v>20239</v>
      </c>
      <c r="N25" s="372">
        <v>11061</v>
      </c>
      <c r="O25" s="373"/>
      <c r="P25" s="374">
        <v>3125</v>
      </c>
      <c r="Q25" s="374">
        <v>0</v>
      </c>
      <c r="R25" s="227">
        <v>4.31</v>
      </c>
      <c r="S25" s="363">
        <v>9209</v>
      </c>
      <c r="T25" s="77">
        <v>14</v>
      </c>
      <c r="U25" s="348">
        <v>2.742</v>
      </c>
      <c r="V25" s="349">
        <v>2.152</v>
      </c>
      <c r="W25" s="349">
        <v>0.15</v>
      </c>
      <c r="X25" s="349">
        <v>0</v>
      </c>
      <c r="Y25" s="349">
        <v>0.089</v>
      </c>
      <c r="Z25" s="350">
        <v>0.351</v>
      </c>
      <c r="AA25" s="213">
        <v>6</v>
      </c>
      <c r="AB25" s="214">
        <v>82</v>
      </c>
      <c r="AC25" s="214">
        <v>13.87</v>
      </c>
      <c r="AD25" s="215">
        <v>13.96</v>
      </c>
      <c r="AE25" s="388">
        <v>29850</v>
      </c>
      <c r="AF25" s="208">
        <v>153</v>
      </c>
      <c r="AG25" s="397">
        <v>0</v>
      </c>
      <c r="AH25" s="398">
        <v>29697</v>
      </c>
      <c r="AI25" s="79">
        <v>0.18</v>
      </c>
      <c r="AJ25" s="74">
        <v>16.74</v>
      </c>
      <c r="AK25" s="73">
        <v>16.92</v>
      </c>
      <c r="AL25" s="195">
        <v>103</v>
      </c>
      <c r="AM25" s="196" t="s">
        <v>148</v>
      </c>
      <c r="AN25" s="197" t="s">
        <v>166</v>
      </c>
      <c r="AO25" s="259">
        <v>0.63</v>
      </c>
      <c r="AP25" s="312">
        <v>213800</v>
      </c>
      <c r="AQ25" s="312">
        <v>215163</v>
      </c>
      <c r="AR25" s="313"/>
      <c r="AS25" s="313"/>
      <c r="AT25" s="313"/>
      <c r="AU25" s="312">
        <v>51917</v>
      </c>
      <c r="AV25" s="312">
        <v>267080</v>
      </c>
      <c r="AW25" s="258">
        <v>44</v>
      </c>
      <c r="AX25" s="314">
        <v>6070</v>
      </c>
      <c r="AY25" s="80"/>
      <c r="AZ25" s="78">
        <v>1500</v>
      </c>
      <c r="BA25" s="171" t="s">
        <v>34</v>
      </c>
      <c r="BB25" s="81">
        <f t="shared" si="0"/>
        <v>14</v>
      </c>
    </row>
    <row r="26" spans="1:54" ht="34.5" customHeight="1">
      <c r="A26" s="70"/>
      <c r="B26" s="71">
        <v>15</v>
      </c>
      <c r="C26" s="72"/>
      <c r="D26" s="73"/>
      <c r="E26" s="187">
        <v>1.1</v>
      </c>
      <c r="F26" s="188"/>
      <c r="G26" s="302">
        <v>9.14</v>
      </c>
      <c r="H26" s="249">
        <v>90.92</v>
      </c>
      <c r="I26" s="250">
        <v>87.23</v>
      </c>
      <c r="J26" s="72"/>
      <c r="K26" s="239">
        <v>97.83</v>
      </c>
      <c r="L26" s="240">
        <v>134.39</v>
      </c>
      <c r="M26" s="380">
        <v>14674</v>
      </c>
      <c r="N26" s="372">
        <v>13531</v>
      </c>
      <c r="O26" s="373"/>
      <c r="P26" s="374">
        <v>3357</v>
      </c>
      <c r="Q26" s="374">
        <v>7108</v>
      </c>
      <c r="R26" s="227">
        <v>4.61</v>
      </c>
      <c r="S26" s="363">
        <v>10967</v>
      </c>
      <c r="T26" s="77">
        <v>15</v>
      </c>
      <c r="U26" s="348">
        <v>2.505</v>
      </c>
      <c r="V26" s="349">
        <v>1.3</v>
      </c>
      <c r="W26" s="349">
        <v>0.321</v>
      </c>
      <c r="X26" s="349">
        <v>0.413</v>
      </c>
      <c r="Y26" s="349">
        <v>0.058</v>
      </c>
      <c r="Z26" s="350">
        <v>0.413</v>
      </c>
      <c r="AA26" s="213">
        <v>6.5</v>
      </c>
      <c r="AB26" s="214">
        <v>81.14</v>
      </c>
      <c r="AC26" s="214">
        <v>13.61</v>
      </c>
      <c r="AD26" s="215">
        <v>13.85</v>
      </c>
      <c r="AE26" s="388">
        <v>32915</v>
      </c>
      <c r="AF26" s="208">
        <v>200</v>
      </c>
      <c r="AG26" s="397">
        <v>0</v>
      </c>
      <c r="AH26" s="398">
        <v>32715</v>
      </c>
      <c r="AI26" s="79">
        <v>0.42</v>
      </c>
      <c r="AJ26" s="74">
        <v>16.35</v>
      </c>
      <c r="AK26" s="73">
        <v>16.77</v>
      </c>
      <c r="AL26" s="195">
        <v>135</v>
      </c>
      <c r="AM26" s="196" t="s">
        <v>146</v>
      </c>
      <c r="AN26" s="197" t="s">
        <v>145</v>
      </c>
      <c r="AO26" s="259">
        <v>1.72</v>
      </c>
      <c r="AP26" s="312">
        <v>237733</v>
      </c>
      <c r="AQ26" s="312">
        <v>241894</v>
      </c>
      <c r="AR26" s="313"/>
      <c r="AS26" s="313"/>
      <c r="AT26" s="313"/>
      <c r="AU26" s="312">
        <v>0</v>
      </c>
      <c r="AV26" s="312">
        <v>241894</v>
      </c>
      <c r="AW26" s="258">
        <v>39.02</v>
      </c>
      <c r="AX26" s="314">
        <v>6200</v>
      </c>
      <c r="AY26" s="80"/>
      <c r="AZ26" s="78">
        <v>1800</v>
      </c>
      <c r="BA26" s="171" t="s">
        <v>35</v>
      </c>
      <c r="BB26" s="81">
        <f>BB25+1</f>
        <v>15</v>
      </c>
    </row>
    <row r="27" spans="1:54" ht="34.5" customHeight="1">
      <c r="A27" s="70"/>
      <c r="B27" s="71">
        <v>16</v>
      </c>
      <c r="C27" s="72"/>
      <c r="D27" s="73"/>
      <c r="E27" s="187"/>
      <c r="F27" s="188">
        <v>5.99</v>
      </c>
      <c r="G27" s="302">
        <v>5.3</v>
      </c>
      <c r="H27" s="249">
        <v>91.4</v>
      </c>
      <c r="I27" s="250">
        <v>88.02</v>
      </c>
      <c r="J27" s="72"/>
      <c r="K27" s="239">
        <v>83.41</v>
      </c>
      <c r="L27" s="240">
        <v>99.92</v>
      </c>
      <c r="M27" s="380">
        <v>18824</v>
      </c>
      <c r="N27" s="372">
        <v>11695</v>
      </c>
      <c r="O27" s="373"/>
      <c r="P27" s="374">
        <v>848</v>
      </c>
      <c r="Q27" s="374">
        <v>0</v>
      </c>
      <c r="R27" s="227">
        <v>4.31</v>
      </c>
      <c r="S27" s="363">
        <v>12723</v>
      </c>
      <c r="T27" s="77">
        <v>16</v>
      </c>
      <c r="U27" s="348">
        <v>3.192</v>
      </c>
      <c r="V27" s="349">
        <v>2.262</v>
      </c>
      <c r="W27" s="349">
        <v>0.37</v>
      </c>
      <c r="X27" s="349">
        <v>0</v>
      </c>
      <c r="Y27" s="349">
        <v>0.1</v>
      </c>
      <c r="Z27" s="350">
        <v>0.46</v>
      </c>
      <c r="AA27" s="213">
        <v>9.1</v>
      </c>
      <c r="AB27" s="214">
        <v>81.22</v>
      </c>
      <c r="AC27" s="214">
        <v>13.8</v>
      </c>
      <c r="AD27" s="215">
        <v>14.01</v>
      </c>
      <c r="AE27" s="388">
        <v>41365</v>
      </c>
      <c r="AF27" s="208">
        <v>85</v>
      </c>
      <c r="AG27" s="397">
        <v>0</v>
      </c>
      <c r="AH27" s="398">
        <v>41280</v>
      </c>
      <c r="AI27" s="79">
        <v>0.64</v>
      </c>
      <c r="AJ27" s="74">
        <v>16.35</v>
      </c>
      <c r="AK27" s="73">
        <v>16.99</v>
      </c>
      <c r="AL27" s="195">
        <v>118</v>
      </c>
      <c r="AM27" s="196" t="s">
        <v>148</v>
      </c>
      <c r="AN27" s="197" t="s">
        <v>147</v>
      </c>
      <c r="AO27" s="259">
        <v>1.5</v>
      </c>
      <c r="AP27" s="312">
        <v>295275</v>
      </c>
      <c r="AQ27" s="312">
        <v>299771</v>
      </c>
      <c r="AR27" s="313"/>
      <c r="AS27" s="313"/>
      <c r="AT27" s="313"/>
      <c r="AU27" s="312">
        <v>0</v>
      </c>
      <c r="AV27" s="312">
        <v>299771</v>
      </c>
      <c r="AW27" s="258">
        <v>53.53</v>
      </c>
      <c r="AX27" s="314">
        <v>5600</v>
      </c>
      <c r="AY27" s="80"/>
      <c r="AZ27" s="78">
        <v>3000</v>
      </c>
      <c r="BA27" s="171" t="s">
        <v>94</v>
      </c>
      <c r="BB27" s="81">
        <v>16</v>
      </c>
    </row>
    <row r="28" spans="1:54" ht="34.5" customHeight="1">
      <c r="A28" s="70"/>
      <c r="B28" s="71">
        <v>17</v>
      </c>
      <c r="C28" s="72"/>
      <c r="D28" s="73"/>
      <c r="E28" s="187"/>
      <c r="F28" s="188">
        <v>12</v>
      </c>
      <c r="G28" s="302"/>
      <c r="H28" s="249">
        <v>91.31</v>
      </c>
      <c r="I28" s="250">
        <v>87.89</v>
      </c>
      <c r="J28" s="72"/>
      <c r="K28" s="239">
        <v>83.28</v>
      </c>
      <c r="L28" s="240">
        <v>74.45</v>
      </c>
      <c r="M28" s="380">
        <v>3323</v>
      </c>
      <c r="N28" s="372">
        <v>7090</v>
      </c>
      <c r="O28" s="373"/>
      <c r="P28" s="374">
        <v>0</v>
      </c>
      <c r="Q28" s="374">
        <v>0</v>
      </c>
      <c r="R28" s="227">
        <v>5.52</v>
      </c>
      <c r="S28" s="363">
        <v>6134</v>
      </c>
      <c r="T28" s="77">
        <v>17</v>
      </c>
      <c r="U28" s="348">
        <v>3.514</v>
      </c>
      <c r="V28" s="349">
        <v>2.398</v>
      </c>
      <c r="W28" s="349">
        <v>0.5</v>
      </c>
      <c r="X28" s="349">
        <v>0</v>
      </c>
      <c r="Y28" s="349">
        <v>0.246</v>
      </c>
      <c r="Z28" s="350">
        <v>0.37</v>
      </c>
      <c r="AA28" s="213">
        <v>7.4</v>
      </c>
      <c r="AB28" s="214">
        <v>76.86</v>
      </c>
      <c r="AC28" s="214">
        <v>13.16</v>
      </c>
      <c r="AD28" s="215">
        <v>13.22</v>
      </c>
      <c r="AE28" s="388">
        <v>14694</v>
      </c>
      <c r="AF28" s="208">
        <v>54</v>
      </c>
      <c r="AG28" s="397">
        <v>2758</v>
      </c>
      <c r="AH28" s="398">
        <v>11882</v>
      </c>
      <c r="AI28" s="79">
        <v>0.39</v>
      </c>
      <c r="AJ28" s="74">
        <v>16.73</v>
      </c>
      <c r="AK28" s="73">
        <v>17.12</v>
      </c>
      <c r="AL28" s="195">
        <v>89</v>
      </c>
      <c r="AM28" s="196" t="s">
        <v>134</v>
      </c>
      <c r="AN28" s="197" t="s">
        <v>141</v>
      </c>
      <c r="AO28" s="259">
        <v>0.45</v>
      </c>
      <c r="AP28" s="312">
        <v>111177</v>
      </c>
      <c r="AQ28" s="312">
        <v>111677</v>
      </c>
      <c r="AR28" s="313"/>
      <c r="AS28" s="313"/>
      <c r="AT28" s="313"/>
      <c r="AU28" s="312">
        <v>5768</v>
      </c>
      <c r="AV28" s="312">
        <v>105909</v>
      </c>
      <c r="AW28" s="258">
        <v>43</v>
      </c>
      <c r="AX28" s="314">
        <v>2463</v>
      </c>
      <c r="AY28" s="80"/>
      <c r="AZ28" s="78">
        <v>1500</v>
      </c>
      <c r="BA28" s="172" t="s">
        <v>96</v>
      </c>
      <c r="BB28" s="81">
        <v>17</v>
      </c>
    </row>
    <row r="29" spans="1:54" ht="34.5" customHeight="1" hidden="1">
      <c r="A29" s="70"/>
      <c r="B29" s="71"/>
      <c r="C29" s="72"/>
      <c r="D29" s="73"/>
      <c r="E29" s="187"/>
      <c r="F29" s="188"/>
      <c r="G29" s="302"/>
      <c r="H29" s="249"/>
      <c r="I29" s="250"/>
      <c r="J29" s="72"/>
      <c r="K29" s="239"/>
      <c r="L29" s="240"/>
      <c r="M29" s="380"/>
      <c r="N29" s="372"/>
      <c r="O29" s="373"/>
      <c r="P29" s="374"/>
      <c r="Q29" s="374"/>
      <c r="R29" s="227"/>
      <c r="S29" s="363"/>
      <c r="T29" s="77"/>
      <c r="U29" s="348"/>
      <c r="V29" s="349"/>
      <c r="W29" s="349"/>
      <c r="X29" s="349"/>
      <c r="Y29" s="349"/>
      <c r="Z29" s="350"/>
      <c r="AA29" s="213"/>
      <c r="AB29" s="214"/>
      <c r="AC29" s="214"/>
      <c r="AD29" s="215"/>
      <c r="AE29" s="388"/>
      <c r="AF29" s="208"/>
      <c r="AG29" s="397"/>
      <c r="AH29" s="398"/>
      <c r="AI29" s="79"/>
      <c r="AJ29" s="74"/>
      <c r="AK29" s="73"/>
      <c r="AL29" s="195"/>
      <c r="AM29" s="196"/>
      <c r="AN29" s="197"/>
      <c r="AO29" s="259"/>
      <c r="AP29" s="312"/>
      <c r="AQ29" s="312"/>
      <c r="AR29" s="313"/>
      <c r="AS29" s="313"/>
      <c r="AT29" s="313"/>
      <c r="AU29" s="312"/>
      <c r="AV29" s="312"/>
      <c r="AW29" s="258"/>
      <c r="AX29" s="314"/>
      <c r="AY29" s="80"/>
      <c r="AZ29" s="78" t="s">
        <v>24</v>
      </c>
      <c r="BA29" s="172" t="s">
        <v>36</v>
      </c>
      <c r="BB29" s="81">
        <v>17</v>
      </c>
    </row>
    <row r="30" spans="1:54" ht="34.5" customHeight="1">
      <c r="A30" s="70"/>
      <c r="B30" s="71">
        <v>18</v>
      </c>
      <c r="C30" s="72"/>
      <c r="D30" s="73"/>
      <c r="E30" s="187"/>
      <c r="F30" s="188"/>
      <c r="G30" s="302">
        <v>9.08</v>
      </c>
      <c r="H30" s="249">
        <v>90.45</v>
      </c>
      <c r="I30" s="250">
        <v>88.18</v>
      </c>
      <c r="J30" s="72"/>
      <c r="K30" s="239">
        <v>68.98</v>
      </c>
      <c r="L30" s="240">
        <v>68.04</v>
      </c>
      <c r="M30" s="380">
        <v>1892</v>
      </c>
      <c r="N30" s="372">
        <v>10996</v>
      </c>
      <c r="O30" s="373"/>
      <c r="P30" s="374">
        <v>3059</v>
      </c>
      <c r="Q30" s="374">
        <v>0</v>
      </c>
      <c r="R30" s="227">
        <v>5.04</v>
      </c>
      <c r="S30" s="363">
        <v>7426</v>
      </c>
      <c r="T30" s="77">
        <v>18</v>
      </c>
      <c r="U30" s="348">
        <v>2.87</v>
      </c>
      <c r="V30" s="349">
        <v>2.52</v>
      </c>
      <c r="W30" s="349">
        <v>0.1</v>
      </c>
      <c r="X30" s="349">
        <v>0</v>
      </c>
      <c r="Y30" s="349">
        <v>0.05</v>
      </c>
      <c r="Z30" s="350">
        <v>0.2</v>
      </c>
      <c r="AA30" s="213">
        <v>6.8</v>
      </c>
      <c r="AB30" s="214">
        <v>78.2</v>
      </c>
      <c r="AC30" s="214">
        <v>13.23</v>
      </c>
      <c r="AD30" s="215">
        <v>13.45</v>
      </c>
      <c r="AE30" s="388">
        <v>19801</v>
      </c>
      <c r="AF30" s="208">
        <v>250</v>
      </c>
      <c r="AG30" s="397">
        <v>0</v>
      </c>
      <c r="AH30" s="398">
        <v>19551</v>
      </c>
      <c r="AI30" s="79">
        <v>0.64</v>
      </c>
      <c r="AJ30" s="74">
        <v>16.32</v>
      </c>
      <c r="AK30" s="73">
        <v>16.96</v>
      </c>
      <c r="AL30" s="195">
        <v>97</v>
      </c>
      <c r="AM30" s="196" t="s">
        <v>142</v>
      </c>
      <c r="AN30" s="197" t="s">
        <v>149</v>
      </c>
      <c r="AO30" s="259">
        <v>1.66</v>
      </c>
      <c r="AP30" s="312">
        <v>147200</v>
      </c>
      <c r="AQ30" s="312">
        <v>149689</v>
      </c>
      <c r="AR30" s="313"/>
      <c r="AS30" s="313"/>
      <c r="AT30" s="313"/>
      <c r="AU30" s="312">
        <v>0</v>
      </c>
      <c r="AV30" s="312">
        <v>149689</v>
      </c>
      <c r="AW30" s="258">
        <v>40.16</v>
      </c>
      <c r="AX30" s="314">
        <v>3727</v>
      </c>
      <c r="AY30" s="80"/>
      <c r="AZ30" s="78">
        <v>2200</v>
      </c>
      <c r="BA30" s="172" t="s">
        <v>37</v>
      </c>
      <c r="BB30" s="81">
        <f t="shared" si="0"/>
        <v>18</v>
      </c>
    </row>
    <row r="31" spans="1:54" ht="34.5" customHeight="1">
      <c r="A31" s="70"/>
      <c r="B31" s="71">
        <v>19</v>
      </c>
      <c r="C31" s="72"/>
      <c r="D31" s="73"/>
      <c r="E31" s="187"/>
      <c r="F31" s="188"/>
      <c r="G31" s="302"/>
      <c r="H31" s="249">
        <v>91.42</v>
      </c>
      <c r="I31" s="250">
        <v>88.3</v>
      </c>
      <c r="J31" s="72"/>
      <c r="K31" s="239">
        <v>123.21</v>
      </c>
      <c r="L31" s="240">
        <v>128.48</v>
      </c>
      <c r="M31" s="380">
        <v>5687</v>
      </c>
      <c r="N31" s="372">
        <v>11267</v>
      </c>
      <c r="O31" s="373"/>
      <c r="P31" s="374">
        <v>0</v>
      </c>
      <c r="Q31" s="374">
        <v>0</v>
      </c>
      <c r="R31" s="227">
        <v>3.74</v>
      </c>
      <c r="S31" s="363">
        <v>7180</v>
      </c>
      <c r="T31" s="77">
        <v>19</v>
      </c>
      <c r="U31" s="348">
        <v>2.059</v>
      </c>
      <c r="V31" s="349">
        <v>1.868</v>
      </c>
      <c r="W31" s="349">
        <v>0.022</v>
      </c>
      <c r="X31" s="349">
        <v>0</v>
      </c>
      <c r="Y31" s="349">
        <v>0.036</v>
      </c>
      <c r="Z31" s="350">
        <v>0.133</v>
      </c>
      <c r="AA31" s="213">
        <v>6.55</v>
      </c>
      <c r="AB31" s="214">
        <v>86.81</v>
      </c>
      <c r="AC31" s="214">
        <v>14.06</v>
      </c>
      <c r="AD31" s="215">
        <v>14.1</v>
      </c>
      <c r="AE31" s="388">
        <v>27101</v>
      </c>
      <c r="AF31" s="208">
        <v>0</v>
      </c>
      <c r="AG31" s="397">
        <v>0</v>
      </c>
      <c r="AH31" s="398">
        <v>27101</v>
      </c>
      <c r="AI31" s="79">
        <v>0.01</v>
      </c>
      <c r="AJ31" s="74">
        <v>16.19</v>
      </c>
      <c r="AK31" s="73">
        <v>16.2</v>
      </c>
      <c r="AL31" s="195">
        <v>104</v>
      </c>
      <c r="AM31" s="196" t="s">
        <v>151</v>
      </c>
      <c r="AN31" s="197" t="s">
        <v>150</v>
      </c>
      <c r="AO31" s="259">
        <v>0.26</v>
      </c>
      <c r="AP31" s="312">
        <v>192200</v>
      </c>
      <c r="AQ31" s="312">
        <v>192715</v>
      </c>
      <c r="AR31" s="313"/>
      <c r="AS31" s="313"/>
      <c r="AT31" s="313"/>
      <c r="AU31" s="312">
        <v>0</v>
      </c>
      <c r="AV31" s="312">
        <v>192715</v>
      </c>
      <c r="AW31" s="258">
        <v>40.44</v>
      </c>
      <c r="AX31" s="314">
        <v>4766</v>
      </c>
      <c r="AY31" s="80"/>
      <c r="AZ31" s="78">
        <v>1500</v>
      </c>
      <c r="BA31" s="173" t="s">
        <v>16</v>
      </c>
      <c r="BB31" s="81">
        <f t="shared" si="0"/>
        <v>19</v>
      </c>
    </row>
    <row r="32" spans="1:54" ht="34.5" customHeight="1">
      <c r="A32" s="83"/>
      <c r="B32" s="71">
        <v>20</v>
      </c>
      <c r="C32" s="72"/>
      <c r="D32" s="73"/>
      <c r="E32" s="187"/>
      <c r="F32" s="188"/>
      <c r="G32" s="302"/>
      <c r="H32" s="249"/>
      <c r="I32" s="250"/>
      <c r="J32" s="72"/>
      <c r="K32" s="239"/>
      <c r="L32" s="240"/>
      <c r="M32" s="380"/>
      <c r="N32" s="372"/>
      <c r="O32" s="373"/>
      <c r="P32" s="374"/>
      <c r="Q32" s="374"/>
      <c r="R32" s="227"/>
      <c r="S32" s="363"/>
      <c r="T32" s="77">
        <v>20</v>
      </c>
      <c r="U32" s="348"/>
      <c r="V32" s="349"/>
      <c r="W32" s="349"/>
      <c r="X32" s="349"/>
      <c r="Y32" s="349"/>
      <c r="Z32" s="350"/>
      <c r="AA32" s="213"/>
      <c r="AB32" s="214"/>
      <c r="AC32" s="214"/>
      <c r="AD32" s="215"/>
      <c r="AE32" s="388"/>
      <c r="AF32" s="208"/>
      <c r="AG32" s="397"/>
      <c r="AH32" s="398"/>
      <c r="AI32" s="79"/>
      <c r="AJ32" s="74"/>
      <c r="AK32" s="73"/>
      <c r="AL32" s="195"/>
      <c r="AM32" s="196"/>
      <c r="AN32" s="197"/>
      <c r="AO32" s="259"/>
      <c r="AP32" s="312"/>
      <c r="AQ32" s="312"/>
      <c r="AR32" s="313"/>
      <c r="AS32" s="313"/>
      <c r="AT32" s="313"/>
      <c r="AU32" s="312"/>
      <c r="AV32" s="312"/>
      <c r="AW32" s="258"/>
      <c r="AX32" s="314"/>
      <c r="AY32" s="80"/>
      <c r="AZ32" s="78">
        <v>600</v>
      </c>
      <c r="BA32" s="174" t="s">
        <v>17</v>
      </c>
      <c r="BB32" s="81">
        <f t="shared" si="0"/>
        <v>20</v>
      </c>
    </row>
    <row r="33" spans="1:54" ht="34.5" customHeight="1">
      <c r="A33" s="70"/>
      <c r="B33" s="71">
        <v>21</v>
      </c>
      <c r="C33" s="72"/>
      <c r="D33" s="73"/>
      <c r="E33" s="187">
        <v>0.97</v>
      </c>
      <c r="F33" s="188"/>
      <c r="G33" s="302">
        <v>7.3</v>
      </c>
      <c r="H33" s="249">
        <v>91.2</v>
      </c>
      <c r="I33" s="250">
        <v>86.36</v>
      </c>
      <c r="J33" s="72"/>
      <c r="K33" s="239">
        <v>84.11</v>
      </c>
      <c r="L33" s="240">
        <v>58.56</v>
      </c>
      <c r="M33" s="380">
        <v>8500</v>
      </c>
      <c r="N33" s="372">
        <v>9709</v>
      </c>
      <c r="O33" s="373"/>
      <c r="P33" s="374">
        <v>1277</v>
      </c>
      <c r="Q33" s="374">
        <v>0</v>
      </c>
      <c r="R33" s="227">
        <v>4.1</v>
      </c>
      <c r="S33" s="363">
        <v>7376</v>
      </c>
      <c r="T33" s="77">
        <v>21</v>
      </c>
      <c r="U33" s="348">
        <v>2.476</v>
      </c>
      <c r="V33" s="349">
        <v>2.107</v>
      </c>
      <c r="W33" s="349">
        <v>0.047</v>
      </c>
      <c r="X33" s="349">
        <v>0</v>
      </c>
      <c r="Y33" s="349">
        <v>0.05</v>
      </c>
      <c r="Z33" s="350">
        <v>0.272</v>
      </c>
      <c r="AA33" s="213">
        <v>6.3</v>
      </c>
      <c r="AB33" s="214">
        <v>86.11</v>
      </c>
      <c r="AC33" s="214">
        <v>14.29</v>
      </c>
      <c r="AD33" s="215">
        <v>14.42</v>
      </c>
      <c r="AE33" s="388">
        <v>25112</v>
      </c>
      <c r="AF33" s="208">
        <v>0</v>
      </c>
      <c r="AG33" s="397">
        <v>0</v>
      </c>
      <c r="AH33" s="398">
        <v>25112</v>
      </c>
      <c r="AI33" s="79">
        <v>0.24</v>
      </c>
      <c r="AJ33" s="74">
        <v>16.36</v>
      </c>
      <c r="AK33" s="73">
        <v>16.6</v>
      </c>
      <c r="AL33" s="195">
        <v>69</v>
      </c>
      <c r="AM33" s="196" t="s">
        <v>169</v>
      </c>
      <c r="AN33" s="197" t="s">
        <v>149</v>
      </c>
      <c r="AO33" s="259">
        <v>0.9</v>
      </c>
      <c r="AP33" s="312">
        <v>174107</v>
      </c>
      <c r="AQ33" s="312">
        <v>175688</v>
      </c>
      <c r="AR33" s="313"/>
      <c r="AS33" s="313"/>
      <c r="AT33" s="313"/>
      <c r="AU33" s="312">
        <v>0</v>
      </c>
      <c r="AV33" s="312">
        <v>175688</v>
      </c>
      <c r="AW33" s="258">
        <v>38.04</v>
      </c>
      <c r="AX33" s="314">
        <v>4618</v>
      </c>
      <c r="AY33" s="80"/>
      <c r="AZ33" s="78">
        <v>3000</v>
      </c>
      <c r="BA33" s="175" t="s">
        <v>38</v>
      </c>
      <c r="BB33" s="81">
        <f t="shared" si="0"/>
        <v>21</v>
      </c>
    </row>
    <row r="34" spans="1:54" ht="34.5" customHeight="1">
      <c r="A34" s="70"/>
      <c r="B34" s="71">
        <v>22</v>
      </c>
      <c r="C34" s="72"/>
      <c r="D34" s="73"/>
      <c r="E34" s="187"/>
      <c r="F34" s="188"/>
      <c r="G34" s="302"/>
      <c r="H34" s="249">
        <v>93</v>
      </c>
      <c r="I34" s="250">
        <v>88.5</v>
      </c>
      <c r="J34" s="72"/>
      <c r="K34" s="239">
        <v>57.54</v>
      </c>
      <c r="L34" s="240">
        <v>76.29</v>
      </c>
      <c r="M34" s="380">
        <v>2691</v>
      </c>
      <c r="N34" s="372">
        <v>21880</v>
      </c>
      <c r="O34" s="373"/>
      <c r="P34" s="374">
        <v>7005</v>
      </c>
      <c r="Q34" s="374">
        <v>0</v>
      </c>
      <c r="R34" s="227">
        <v>4.2</v>
      </c>
      <c r="S34" s="363">
        <v>12560</v>
      </c>
      <c r="T34" s="77">
        <v>22</v>
      </c>
      <c r="U34" s="348">
        <v>2.93</v>
      </c>
      <c r="V34" s="349">
        <v>2.1</v>
      </c>
      <c r="W34" s="349">
        <v>0.26</v>
      </c>
      <c r="X34" s="349">
        <v>0</v>
      </c>
      <c r="Y34" s="349">
        <v>0.24</v>
      </c>
      <c r="Z34" s="350">
        <v>0.33</v>
      </c>
      <c r="AA34" s="213">
        <v>6.4</v>
      </c>
      <c r="AB34" s="214">
        <v>80.01</v>
      </c>
      <c r="AC34" s="214">
        <v>14.01</v>
      </c>
      <c r="AD34" s="215">
        <v>14.29</v>
      </c>
      <c r="AE34" s="388">
        <v>42757</v>
      </c>
      <c r="AF34" s="208">
        <v>0</v>
      </c>
      <c r="AG34" s="397">
        <v>4449</v>
      </c>
      <c r="AH34" s="398">
        <v>38308</v>
      </c>
      <c r="AI34" s="79">
        <v>0.29</v>
      </c>
      <c r="AJ34" s="74">
        <v>17.22</v>
      </c>
      <c r="AK34" s="73">
        <v>17.51</v>
      </c>
      <c r="AL34" s="195">
        <v>130</v>
      </c>
      <c r="AM34" s="196" t="s">
        <v>153</v>
      </c>
      <c r="AN34" s="197" t="s">
        <v>152</v>
      </c>
      <c r="AO34" s="259">
        <v>1.96</v>
      </c>
      <c r="AP34" s="312">
        <v>299200</v>
      </c>
      <c r="AQ34" s="312">
        <v>305175</v>
      </c>
      <c r="AR34" s="313"/>
      <c r="AS34" s="313"/>
      <c r="AT34" s="313"/>
      <c r="AU34" s="312">
        <v>0</v>
      </c>
      <c r="AV34" s="312">
        <v>305175</v>
      </c>
      <c r="AW34" s="258">
        <v>36.33</v>
      </c>
      <c r="AX34" s="314">
        <v>8401</v>
      </c>
      <c r="AY34" s="80"/>
      <c r="AZ34" s="78">
        <v>4000</v>
      </c>
      <c r="BA34" s="176" t="s">
        <v>18</v>
      </c>
      <c r="BB34" s="81">
        <f t="shared" si="0"/>
        <v>22</v>
      </c>
    </row>
    <row r="35" spans="1:54" ht="34.5" customHeight="1">
      <c r="A35" s="70"/>
      <c r="B35" s="71">
        <v>23</v>
      </c>
      <c r="C35" s="72"/>
      <c r="D35" s="73"/>
      <c r="E35" s="187"/>
      <c r="F35" s="188"/>
      <c r="G35" s="302">
        <v>10.35</v>
      </c>
      <c r="H35" s="249">
        <v>92.72</v>
      </c>
      <c r="I35" s="250">
        <v>86.84</v>
      </c>
      <c r="J35" s="72"/>
      <c r="K35" s="239">
        <v>108.95</v>
      </c>
      <c r="L35" s="240">
        <v>111.38</v>
      </c>
      <c r="M35" s="380">
        <v>0</v>
      </c>
      <c r="N35" s="372">
        <v>14493</v>
      </c>
      <c r="O35" s="373"/>
      <c r="P35" s="374">
        <v>5053</v>
      </c>
      <c r="Q35" s="374">
        <v>0</v>
      </c>
      <c r="R35" s="227">
        <v>6.06</v>
      </c>
      <c r="S35" s="363">
        <v>10003</v>
      </c>
      <c r="T35" s="77">
        <v>23</v>
      </c>
      <c r="U35" s="348">
        <v>3.72</v>
      </c>
      <c r="V35" s="349">
        <v>3.03</v>
      </c>
      <c r="W35" s="349">
        <v>0.25</v>
      </c>
      <c r="X35" s="349">
        <v>0</v>
      </c>
      <c r="Y35" s="349">
        <v>0.06</v>
      </c>
      <c r="Z35" s="350">
        <v>0.38</v>
      </c>
      <c r="AA35" s="213">
        <v>7.2</v>
      </c>
      <c r="AB35" s="214">
        <v>76.07</v>
      </c>
      <c r="AC35" s="214">
        <v>13.63</v>
      </c>
      <c r="AD35" s="215">
        <v>13.79</v>
      </c>
      <c r="AE35" s="388">
        <v>22764</v>
      </c>
      <c r="AF35" s="208">
        <v>0</v>
      </c>
      <c r="AG35" s="397">
        <v>0</v>
      </c>
      <c r="AH35" s="398">
        <v>22764</v>
      </c>
      <c r="AI35" s="79">
        <v>0.4</v>
      </c>
      <c r="AJ35" s="74">
        <v>17.51</v>
      </c>
      <c r="AK35" s="73">
        <v>17.91</v>
      </c>
      <c r="AL35" s="195">
        <v>101</v>
      </c>
      <c r="AM35" s="196" t="s">
        <v>148</v>
      </c>
      <c r="AN35" s="197" t="s">
        <v>154</v>
      </c>
      <c r="AO35" s="259">
        <v>1.2</v>
      </c>
      <c r="AP35" s="312">
        <v>165065</v>
      </c>
      <c r="AQ35" s="312">
        <v>167070</v>
      </c>
      <c r="AR35" s="313"/>
      <c r="AS35" s="313"/>
      <c r="AT35" s="313"/>
      <c r="AU35" s="312">
        <v>0</v>
      </c>
      <c r="AV35" s="312">
        <v>167070</v>
      </c>
      <c r="AW35" s="258">
        <v>40.06</v>
      </c>
      <c r="AX35" s="314">
        <v>4170</v>
      </c>
      <c r="AY35" s="80"/>
      <c r="AZ35" s="78">
        <v>1500</v>
      </c>
      <c r="BA35" s="176" t="s">
        <v>22</v>
      </c>
      <c r="BB35" s="81">
        <f t="shared" si="0"/>
        <v>23</v>
      </c>
    </row>
    <row r="36" spans="1:54" ht="34.5" customHeight="1">
      <c r="A36" s="70"/>
      <c r="B36" s="71">
        <v>24</v>
      </c>
      <c r="C36" s="72"/>
      <c r="D36" s="73"/>
      <c r="E36" s="187"/>
      <c r="F36" s="188">
        <v>10.1</v>
      </c>
      <c r="G36" s="302"/>
      <c r="H36" s="249">
        <v>91.5</v>
      </c>
      <c r="I36" s="250">
        <v>88.47</v>
      </c>
      <c r="J36" s="72"/>
      <c r="K36" s="239">
        <v>116.09</v>
      </c>
      <c r="L36" s="240">
        <v>115.73</v>
      </c>
      <c r="M36" s="380">
        <v>1457</v>
      </c>
      <c r="N36" s="372">
        <v>13645</v>
      </c>
      <c r="O36" s="373"/>
      <c r="P36" s="374">
        <v>0</v>
      </c>
      <c r="Q36" s="374">
        <v>0</v>
      </c>
      <c r="R36" s="227">
        <v>4.09</v>
      </c>
      <c r="S36" s="363">
        <v>7055</v>
      </c>
      <c r="T36" s="77">
        <v>24</v>
      </c>
      <c r="U36" s="348">
        <v>2.782</v>
      </c>
      <c r="V36" s="349">
        <v>2.17</v>
      </c>
      <c r="W36" s="349">
        <v>0.272</v>
      </c>
      <c r="X36" s="349">
        <v>0</v>
      </c>
      <c r="Y36" s="349">
        <v>0.11</v>
      </c>
      <c r="Z36" s="350">
        <v>0.23</v>
      </c>
      <c r="AA36" s="213">
        <v>6.7</v>
      </c>
      <c r="AB36" s="214">
        <v>81.11</v>
      </c>
      <c r="AC36" s="214">
        <v>14.18</v>
      </c>
      <c r="AD36" s="215">
        <v>14.28</v>
      </c>
      <c r="AE36" s="388">
        <v>24613</v>
      </c>
      <c r="AF36" s="208">
        <v>150</v>
      </c>
      <c r="AG36" s="397">
        <v>0</v>
      </c>
      <c r="AH36" s="398">
        <v>24463</v>
      </c>
      <c r="AI36" s="79">
        <v>0.42</v>
      </c>
      <c r="AJ36" s="74">
        <v>17.06</v>
      </c>
      <c r="AK36" s="73">
        <v>17.48</v>
      </c>
      <c r="AL36" s="195">
        <v>99</v>
      </c>
      <c r="AM36" s="196" t="s">
        <v>156</v>
      </c>
      <c r="AN36" s="197" t="s">
        <v>155</v>
      </c>
      <c r="AO36" s="259">
        <v>0.7</v>
      </c>
      <c r="AP36" s="312">
        <v>172387</v>
      </c>
      <c r="AQ36" s="312">
        <v>173602</v>
      </c>
      <c r="AR36" s="313"/>
      <c r="AS36" s="313"/>
      <c r="AT36" s="313"/>
      <c r="AU36" s="312">
        <v>0</v>
      </c>
      <c r="AV36" s="312">
        <v>173602</v>
      </c>
      <c r="AW36" s="258">
        <v>38.58</v>
      </c>
      <c r="AX36" s="314">
        <v>4500</v>
      </c>
      <c r="AY36" s="80"/>
      <c r="AZ36" s="78">
        <v>1500</v>
      </c>
      <c r="BA36" s="177" t="s">
        <v>19</v>
      </c>
      <c r="BB36" s="81">
        <f t="shared" si="0"/>
        <v>24</v>
      </c>
    </row>
    <row r="37" spans="1:54" ht="34.5" customHeight="1">
      <c r="A37" s="70"/>
      <c r="B37" s="71">
        <v>25</v>
      </c>
      <c r="C37" s="72"/>
      <c r="D37" s="73"/>
      <c r="E37" s="187"/>
      <c r="F37" s="188"/>
      <c r="G37" s="302">
        <v>5.087</v>
      </c>
      <c r="H37" s="249">
        <v>90.91</v>
      </c>
      <c r="I37" s="250">
        <v>86.97</v>
      </c>
      <c r="J37" s="72"/>
      <c r="K37" s="239">
        <v>109.49</v>
      </c>
      <c r="L37" s="240">
        <v>94.19</v>
      </c>
      <c r="M37" s="380">
        <v>2619</v>
      </c>
      <c r="N37" s="372">
        <v>9607</v>
      </c>
      <c r="O37" s="373"/>
      <c r="P37" s="374">
        <v>2619</v>
      </c>
      <c r="Q37" s="374">
        <v>2126</v>
      </c>
      <c r="R37" s="227">
        <v>5.22</v>
      </c>
      <c r="S37" s="363">
        <v>7207</v>
      </c>
      <c r="T37" s="77">
        <v>25</v>
      </c>
      <c r="U37" s="348">
        <v>2.875</v>
      </c>
      <c r="V37" s="349">
        <v>1.984</v>
      </c>
      <c r="W37" s="349">
        <v>0.126</v>
      </c>
      <c r="X37" s="349">
        <v>0.191</v>
      </c>
      <c r="Y37" s="349">
        <v>0.105</v>
      </c>
      <c r="Z37" s="350">
        <v>0.469</v>
      </c>
      <c r="AA37" s="213">
        <v>6.7</v>
      </c>
      <c r="AB37" s="214">
        <v>81.39</v>
      </c>
      <c r="AC37" s="214">
        <v>15.64</v>
      </c>
      <c r="AD37" s="215">
        <v>16.02</v>
      </c>
      <c r="AE37" s="388">
        <v>22100</v>
      </c>
      <c r="AF37" s="208">
        <v>0</v>
      </c>
      <c r="AG37" s="397">
        <v>0</v>
      </c>
      <c r="AH37" s="398">
        <v>22100</v>
      </c>
      <c r="AI37" s="79">
        <v>0.33</v>
      </c>
      <c r="AJ37" s="74">
        <v>18.89</v>
      </c>
      <c r="AK37" s="73">
        <v>19.22</v>
      </c>
      <c r="AL37" s="195">
        <v>84</v>
      </c>
      <c r="AM37" s="196" t="s">
        <v>203</v>
      </c>
      <c r="AN37" s="197" t="s">
        <v>157</v>
      </c>
      <c r="AO37" s="259">
        <v>2.35</v>
      </c>
      <c r="AP37" s="312">
        <v>137958</v>
      </c>
      <c r="AQ37" s="312">
        <v>141284</v>
      </c>
      <c r="AR37" s="313"/>
      <c r="AS37" s="313"/>
      <c r="AT37" s="313"/>
      <c r="AU37" s="312">
        <v>0</v>
      </c>
      <c r="AV37" s="312">
        <v>141284</v>
      </c>
      <c r="AW37" s="258">
        <v>34.88</v>
      </c>
      <c r="AX37" s="314">
        <v>4050</v>
      </c>
      <c r="AY37" s="80"/>
      <c r="AZ37" s="78">
        <v>1500</v>
      </c>
      <c r="BA37" s="177" t="s">
        <v>39</v>
      </c>
      <c r="BB37" s="81">
        <f t="shared" si="0"/>
        <v>25</v>
      </c>
    </row>
    <row r="38" spans="1:54" ht="34.5" customHeight="1">
      <c r="A38" s="70"/>
      <c r="B38" s="71">
        <v>26</v>
      </c>
      <c r="C38" s="72"/>
      <c r="D38" s="73"/>
      <c r="E38" s="187"/>
      <c r="F38" s="188"/>
      <c r="G38" s="302"/>
      <c r="H38" s="249">
        <v>90.6</v>
      </c>
      <c r="I38" s="250">
        <v>86.4</v>
      </c>
      <c r="J38" s="72"/>
      <c r="K38" s="239">
        <v>64.83</v>
      </c>
      <c r="L38" s="240">
        <v>42.36</v>
      </c>
      <c r="M38" s="380">
        <v>1680</v>
      </c>
      <c r="N38" s="372">
        <v>3547</v>
      </c>
      <c r="O38" s="373"/>
      <c r="P38" s="374">
        <v>0</v>
      </c>
      <c r="Q38" s="374">
        <v>0</v>
      </c>
      <c r="R38" s="227">
        <v>4.43</v>
      </c>
      <c r="S38" s="363">
        <v>2756</v>
      </c>
      <c r="T38" s="77">
        <v>26</v>
      </c>
      <c r="U38" s="348">
        <v>3.75</v>
      </c>
      <c r="V38" s="349">
        <v>2.21</v>
      </c>
      <c r="W38" s="349" t="s">
        <v>171</v>
      </c>
      <c r="X38" s="349">
        <v>0</v>
      </c>
      <c r="Y38" s="349">
        <v>0.11</v>
      </c>
      <c r="Z38" s="350">
        <v>0.3</v>
      </c>
      <c r="AA38" s="213">
        <v>4.8</v>
      </c>
      <c r="AB38" s="214">
        <v>71.66</v>
      </c>
      <c r="AC38" s="214">
        <v>13.27</v>
      </c>
      <c r="AD38" s="215">
        <v>13.55</v>
      </c>
      <c r="AE38" s="388">
        <v>8434</v>
      </c>
      <c r="AF38" s="208">
        <v>100</v>
      </c>
      <c r="AG38" s="397">
        <v>0</v>
      </c>
      <c r="AH38" s="398">
        <v>8334</v>
      </c>
      <c r="AI38" s="72">
        <v>1.22</v>
      </c>
      <c r="AJ38" s="74">
        <v>17.3</v>
      </c>
      <c r="AK38" s="73">
        <v>18.52</v>
      </c>
      <c r="AL38" s="195">
        <v>64</v>
      </c>
      <c r="AM38" s="196" t="s">
        <v>159</v>
      </c>
      <c r="AN38" s="197" t="s">
        <v>158</v>
      </c>
      <c r="AO38" s="259">
        <v>2.06</v>
      </c>
      <c r="AP38" s="312">
        <v>62240</v>
      </c>
      <c r="AQ38" s="312">
        <v>63546</v>
      </c>
      <c r="AR38" s="313"/>
      <c r="AS38" s="313"/>
      <c r="AT38" s="313"/>
      <c r="AU38" s="312">
        <v>20646</v>
      </c>
      <c r="AV38" s="312">
        <v>42900</v>
      </c>
      <c r="AW38" s="258">
        <v>26</v>
      </c>
      <c r="AX38" s="314">
        <v>1650</v>
      </c>
      <c r="AY38" s="80"/>
      <c r="AZ38" s="78">
        <v>1500</v>
      </c>
      <c r="BA38" s="177" t="s">
        <v>23</v>
      </c>
      <c r="BB38" s="81">
        <f t="shared" si="0"/>
        <v>26</v>
      </c>
    </row>
    <row r="39" spans="1:54" ht="34.5" customHeight="1">
      <c r="A39" s="70"/>
      <c r="B39" s="71">
        <v>27</v>
      </c>
      <c r="C39" s="72"/>
      <c r="D39" s="73"/>
      <c r="E39" s="187"/>
      <c r="F39" s="188"/>
      <c r="G39" s="302"/>
      <c r="H39" s="249"/>
      <c r="I39" s="250"/>
      <c r="J39" s="72"/>
      <c r="K39" s="239"/>
      <c r="L39" s="240"/>
      <c r="M39" s="380"/>
      <c r="N39" s="372"/>
      <c r="O39" s="373"/>
      <c r="P39" s="374"/>
      <c r="Q39" s="374"/>
      <c r="R39" s="227"/>
      <c r="S39" s="363"/>
      <c r="T39" s="77">
        <v>27</v>
      </c>
      <c r="U39" s="348"/>
      <c r="V39" s="349"/>
      <c r="W39" s="349"/>
      <c r="X39" s="349"/>
      <c r="Y39" s="349"/>
      <c r="Z39" s="350"/>
      <c r="AA39" s="213"/>
      <c r="AB39" s="214"/>
      <c r="AC39" s="214"/>
      <c r="AD39" s="215"/>
      <c r="AE39" s="388"/>
      <c r="AF39" s="208"/>
      <c r="AG39" s="397"/>
      <c r="AH39" s="398"/>
      <c r="AI39" s="79"/>
      <c r="AJ39" s="74"/>
      <c r="AK39" s="73"/>
      <c r="AL39" s="195"/>
      <c r="AM39" s="196"/>
      <c r="AN39" s="197"/>
      <c r="AO39" s="259"/>
      <c r="AP39" s="312"/>
      <c r="AQ39" s="312"/>
      <c r="AR39" s="313"/>
      <c r="AS39" s="313"/>
      <c r="AT39" s="313"/>
      <c r="AU39" s="312"/>
      <c r="AV39" s="312"/>
      <c r="AW39" s="258"/>
      <c r="AX39" s="314"/>
      <c r="AY39" s="80"/>
      <c r="AZ39" s="78">
        <v>800</v>
      </c>
      <c r="BA39" s="177" t="s">
        <v>97</v>
      </c>
      <c r="BB39" s="81">
        <f t="shared" si="0"/>
        <v>27</v>
      </c>
    </row>
    <row r="40" spans="1:54" ht="34.5" customHeight="1" hidden="1">
      <c r="A40" s="70"/>
      <c r="B40" s="71"/>
      <c r="C40" s="72"/>
      <c r="D40" s="73"/>
      <c r="E40" s="187"/>
      <c r="F40" s="188"/>
      <c r="G40" s="302"/>
      <c r="H40" s="249"/>
      <c r="I40" s="250"/>
      <c r="J40" s="72"/>
      <c r="K40" s="239"/>
      <c r="L40" s="240"/>
      <c r="M40" s="380"/>
      <c r="N40" s="372"/>
      <c r="O40" s="373"/>
      <c r="P40" s="374"/>
      <c r="Q40" s="374"/>
      <c r="R40" s="227"/>
      <c r="S40" s="363"/>
      <c r="T40" s="77"/>
      <c r="U40" s="348"/>
      <c r="V40" s="349"/>
      <c r="W40" s="349"/>
      <c r="X40" s="349"/>
      <c r="Y40" s="349"/>
      <c r="Z40" s="350"/>
      <c r="AA40" s="213"/>
      <c r="AB40" s="214"/>
      <c r="AC40" s="214"/>
      <c r="AD40" s="215"/>
      <c r="AE40" s="388"/>
      <c r="AF40" s="208"/>
      <c r="AG40" s="397"/>
      <c r="AH40" s="398"/>
      <c r="AI40" s="79"/>
      <c r="AJ40" s="74"/>
      <c r="AK40" s="73"/>
      <c r="AL40" s="195"/>
      <c r="AM40" s="196"/>
      <c r="AN40" s="197"/>
      <c r="AO40" s="259"/>
      <c r="AP40" s="312"/>
      <c r="AQ40" s="312"/>
      <c r="AR40" s="313"/>
      <c r="AS40" s="313"/>
      <c r="AT40" s="313"/>
      <c r="AU40" s="312"/>
      <c r="AV40" s="312"/>
      <c r="AW40" s="258"/>
      <c r="AX40" s="314"/>
      <c r="AY40" s="80"/>
      <c r="AZ40" s="78">
        <v>0</v>
      </c>
      <c r="BA40" s="177" t="s">
        <v>95</v>
      </c>
      <c r="BB40" s="81">
        <v>27</v>
      </c>
    </row>
    <row r="41" spans="1:54" ht="34.5" customHeight="1">
      <c r="A41" s="70"/>
      <c r="B41" s="71">
        <v>28</v>
      </c>
      <c r="C41" s="72"/>
      <c r="D41" s="73"/>
      <c r="E41" s="187"/>
      <c r="F41" s="188">
        <v>10.35</v>
      </c>
      <c r="G41" s="302"/>
      <c r="H41" s="249">
        <v>92.1</v>
      </c>
      <c r="I41" s="250">
        <v>89.5</v>
      </c>
      <c r="J41" s="72"/>
      <c r="K41" s="239">
        <v>65.48</v>
      </c>
      <c r="L41" s="240">
        <v>81.28</v>
      </c>
      <c r="M41" s="380">
        <v>4199</v>
      </c>
      <c r="N41" s="372">
        <v>7330</v>
      </c>
      <c r="O41" s="373"/>
      <c r="P41" s="374">
        <v>0</v>
      </c>
      <c r="Q41" s="374">
        <v>0</v>
      </c>
      <c r="R41" s="227">
        <v>4.8</v>
      </c>
      <c r="S41" s="363">
        <v>6378</v>
      </c>
      <c r="T41" s="77">
        <v>28</v>
      </c>
      <c r="U41" s="348">
        <v>2.82</v>
      </c>
      <c r="V41" s="349">
        <v>2.4</v>
      </c>
      <c r="W41" s="349">
        <v>0.04</v>
      </c>
      <c r="X41" s="349">
        <v>0</v>
      </c>
      <c r="Y41" s="349">
        <v>0.08</v>
      </c>
      <c r="Z41" s="350">
        <v>0.3</v>
      </c>
      <c r="AA41" s="213">
        <v>8.6</v>
      </c>
      <c r="AB41" s="214">
        <v>81.66</v>
      </c>
      <c r="AC41" s="214">
        <v>14.88</v>
      </c>
      <c r="AD41" s="215">
        <v>15.02</v>
      </c>
      <c r="AE41" s="388">
        <v>19955</v>
      </c>
      <c r="AF41" s="208">
        <v>72</v>
      </c>
      <c r="AG41" s="397">
        <v>5577</v>
      </c>
      <c r="AH41" s="398">
        <v>14306</v>
      </c>
      <c r="AI41" s="79">
        <v>0.4</v>
      </c>
      <c r="AJ41" s="74">
        <v>17.9</v>
      </c>
      <c r="AK41" s="73">
        <v>18.3</v>
      </c>
      <c r="AL41" s="195">
        <v>123</v>
      </c>
      <c r="AM41" s="196" t="s">
        <v>161</v>
      </c>
      <c r="AN41" s="197" t="s">
        <v>160</v>
      </c>
      <c r="AO41" s="259">
        <v>0.92</v>
      </c>
      <c r="AP41" s="312">
        <v>132884</v>
      </c>
      <c r="AQ41" s="312">
        <v>134118</v>
      </c>
      <c r="AR41" s="313"/>
      <c r="AS41" s="313"/>
      <c r="AT41" s="313"/>
      <c r="AU41" s="312">
        <v>0</v>
      </c>
      <c r="AV41" s="312">
        <v>134118</v>
      </c>
      <c r="AW41" s="258">
        <v>47.26</v>
      </c>
      <c r="AX41" s="314">
        <v>2838</v>
      </c>
      <c r="AY41" s="80"/>
      <c r="AZ41" s="78">
        <v>1650</v>
      </c>
      <c r="BA41" s="177" t="s">
        <v>20</v>
      </c>
      <c r="BB41" s="81">
        <f>BB39+1</f>
        <v>28</v>
      </c>
    </row>
    <row r="42" spans="1:54" ht="34.5" customHeight="1">
      <c r="A42" s="70"/>
      <c r="B42" s="71">
        <v>29</v>
      </c>
      <c r="C42" s="72"/>
      <c r="D42" s="73"/>
      <c r="E42" s="187"/>
      <c r="F42" s="188"/>
      <c r="G42" s="302"/>
      <c r="H42" s="249"/>
      <c r="I42" s="250"/>
      <c r="J42" s="72"/>
      <c r="K42" s="239"/>
      <c r="L42" s="240"/>
      <c r="M42" s="380"/>
      <c r="N42" s="372"/>
      <c r="O42" s="373"/>
      <c r="P42" s="374"/>
      <c r="Q42" s="374"/>
      <c r="R42" s="227"/>
      <c r="S42" s="363"/>
      <c r="T42" s="77">
        <v>29</v>
      </c>
      <c r="U42" s="348"/>
      <c r="V42" s="349"/>
      <c r="W42" s="349"/>
      <c r="X42" s="349"/>
      <c r="Y42" s="349"/>
      <c r="Z42" s="350"/>
      <c r="AA42" s="213"/>
      <c r="AB42" s="214"/>
      <c r="AC42" s="214"/>
      <c r="AD42" s="215"/>
      <c r="AE42" s="388"/>
      <c r="AF42" s="208"/>
      <c r="AG42" s="397"/>
      <c r="AH42" s="398"/>
      <c r="AI42" s="79"/>
      <c r="AJ42" s="74"/>
      <c r="AK42" s="73"/>
      <c r="AL42" s="195"/>
      <c r="AM42" s="196"/>
      <c r="AN42" s="197"/>
      <c r="AO42" s="259"/>
      <c r="AP42" s="312"/>
      <c r="AQ42" s="312"/>
      <c r="AR42" s="313"/>
      <c r="AS42" s="313"/>
      <c r="AT42" s="313"/>
      <c r="AU42" s="312"/>
      <c r="AV42" s="312"/>
      <c r="AW42" s="258"/>
      <c r="AX42" s="314"/>
      <c r="AY42" s="80"/>
      <c r="AZ42" s="78">
        <v>1000</v>
      </c>
      <c r="BA42" s="177" t="s">
        <v>40</v>
      </c>
      <c r="BB42" s="81">
        <f t="shared" si="0"/>
        <v>29</v>
      </c>
    </row>
    <row r="43" spans="1:54" ht="34.5" customHeight="1">
      <c r="A43" s="70"/>
      <c r="B43" s="71">
        <v>30</v>
      </c>
      <c r="C43" s="72"/>
      <c r="D43" s="73"/>
      <c r="E43" s="187"/>
      <c r="F43" s="188"/>
      <c r="G43" s="302"/>
      <c r="H43" s="249"/>
      <c r="I43" s="250"/>
      <c r="J43" s="72"/>
      <c r="K43" s="239"/>
      <c r="L43" s="240"/>
      <c r="M43" s="380"/>
      <c r="N43" s="372"/>
      <c r="O43" s="373"/>
      <c r="P43" s="374"/>
      <c r="Q43" s="374"/>
      <c r="R43" s="227"/>
      <c r="S43" s="363"/>
      <c r="T43" s="77">
        <v>30</v>
      </c>
      <c r="U43" s="348"/>
      <c r="V43" s="349"/>
      <c r="W43" s="349"/>
      <c r="X43" s="349"/>
      <c r="Y43" s="349"/>
      <c r="Z43" s="350"/>
      <c r="AA43" s="213"/>
      <c r="AB43" s="214"/>
      <c r="AC43" s="214"/>
      <c r="AD43" s="215"/>
      <c r="AE43" s="388"/>
      <c r="AF43" s="208"/>
      <c r="AG43" s="397"/>
      <c r="AH43" s="398"/>
      <c r="AI43" s="79"/>
      <c r="AJ43" s="74"/>
      <c r="AK43" s="73"/>
      <c r="AL43" s="195"/>
      <c r="AM43" s="196"/>
      <c r="AN43" s="197"/>
      <c r="AO43" s="259"/>
      <c r="AP43" s="312"/>
      <c r="AQ43" s="312"/>
      <c r="AR43" s="313"/>
      <c r="AS43" s="313"/>
      <c r="AT43" s="313"/>
      <c r="AU43" s="312"/>
      <c r="AV43" s="312"/>
      <c r="AW43" s="258"/>
      <c r="AX43" s="314"/>
      <c r="AY43" s="80"/>
      <c r="AZ43" s="78">
        <v>1000</v>
      </c>
      <c r="BA43" s="178" t="s">
        <v>41</v>
      </c>
      <c r="BB43" s="81">
        <f t="shared" si="0"/>
        <v>30</v>
      </c>
    </row>
    <row r="44" spans="1:54" ht="34.5" customHeight="1">
      <c r="A44" s="70"/>
      <c r="B44" s="71">
        <v>31</v>
      </c>
      <c r="C44" s="72"/>
      <c r="D44" s="73"/>
      <c r="E44" s="187"/>
      <c r="F44" s="188"/>
      <c r="G44" s="302"/>
      <c r="H44" s="249"/>
      <c r="I44" s="250"/>
      <c r="J44" s="72"/>
      <c r="K44" s="239"/>
      <c r="L44" s="240"/>
      <c r="M44" s="380"/>
      <c r="N44" s="372"/>
      <c r="O44" s="373"/>
      <c r="P44" s="374"/>
      <c r="Q44" s="374"/>
      <c r="R44" s="227"/>
      <c r="S44" s="363"/>
      <c r="T44" s="77">
        <v>31</v>
      </c>
      <c r="U44" s="348"/>
      <c r="V44" s="349"/>
      <c r="W44" s="349"/>
      <c r="X44" s="349"/>
      <c r="Y44" s="349"/>
      <c r="Z44" s="350"/>
      <c r="AA44" s="213"/>
      <c r="AB44" s="214"/>
      <c r="AC44" s="214"/>
      <c r="AD44" s="215"/>
      <c r="AE44" s="388"/>
      <c r="AF44" s="208"/>
      <c r="AG44" s="397"/>
      <c r="AH44" s="398"/>
      <c r="AI44" s="79"/>
      <c r="AJ44" s="74"/>
      <c r="AK44" s="73"/>
      <c r="AL44" s="195"/>
      <c r="AM44" s="196"/>
      <c r="AN44" s="197"/>
      <c r="AO44" s="259"/>
      <c r="AP44" s="312"/>
      <c r="AQ44" s="312"/>
      <c r="AR44" s="313"/>
      <c r="AS44" s="313"/>
      <c r="AT44" s="313"/>
      <c r="AU44" s="312"/>
      <c r="AV44" s="312"/>
      <c r="AW44" s="258"/>
      <c r="AX44" s="314"/>
      <c r="AY44" s="80"/>
      <c r="AZ44" s="78">
        <v>2500</v>
      </c>
      <c r="BA44" s="179" t="s">
        <v>21</v>
      </c>
      <c r="BB44" s="81">
        <f t="shared" si="0"/>
        <v>31</v>
      </c>
    </row>
    <row r="45" spans="1:54" ht="34.5" customHeight="1">
      <c r="A45" s="70"/>
      <c r="B45" s="71">
        <v>32</v>
      </c>
      <c r="C45" s="72"/>
      <c r="D45" s="73"/>
      <c r="E45" s="187"/>
      <c r="F45" s="188"/>
      <c r="G45" s="302"/>
      <c r="H45" s="249"/>
      <c r="I45" s="250"/>
      <c r="J45" s="72"/>
      <c r="K45" s="239"/>
      <c r="L45" s="240"/>
      <c r="M45" s="380"/>
      <c r="N45" s="372"/>
      <c r="O45" s="373"/>
      <c r="P45" s="374"/>
      <c r="Q45" s="374"/>
      <c r="R45" s="227"/>
      <c r="S45" s="363"/>
      <c r="T45" s="77">
        <v>32</v>
      </c>
      <c r="U45" s="348"/>
      <c r="V45" s="349"/>
      <c r="W45" s="349"/>
      <c r="X45" s="349"/>
      <c r="Y45" s="349"/>
      <c r="Z45" s="350"/>
      <c r="AA45" s="213"/>
      <c r="AB45" s="214"/>
      <c r="AC45" s="214"/>
      <c r="AD45" s="215"/>
      <c r="AE45" s="388"/>
      <c r="AF45" s="208"/>
      <c r="AG45" s="397"/>
      <c r="AH45" s="398"/>
      <c r="AI45" s="79"/>
      <c r="AJ45" s="74"/>
      <c r="AK45" s="73"/>
      <c r="AL45" s="195"/>
      <c r="AM45" s="196"/>
      <c r="AN45" s="197"/>
      <c r="AO45" s="259"/>
      <c r="AP45" s="312"/>
      <c r="AQ45" s="312"/>
      <c r="AR45" s="313"/>
      <c r="AS45" s="313"/>
      <c r="AT45" s="313"/>
      <c r="AU45" s="312"/>
      <c r="AV45" s="312"/>
      <c r="AW45" s="258"/>
      <c r="AX45" s="314"/>
      <c r="AY45" s="80"/>
      <c r="AZ45" s="78">
        <v>5000</v>
      </c>
      <c r="BA45" s="179" t="s">
        <v>87</v>
      </c>
      <c r="BB45" s="81">
        <f t="shared" si="0"/>
        <v>32</v>
      </c>
    </row>
    <row r="46" spans="1:54" ht="34.5" customHeight="1">
      <c r="A46" s="70"/>
      <c r="B46" s="71">
        <v>33</v>
      </c>
      <c r="C46" s="72"/>
      <c r="D46" s="73"/>
      <c r="E46" s="187"/>
      <c r="F46" s="188"/>
      <c r="G46" s="302"/>
      <c r="H46" s="249"/>
      <c r="I46" s="250"/>
      <c r="J46" s="72"/>
      <c r="K46" s="239"/>
      <c r="L46" s="240"/>
      <c r="M46" s="380"/>
      <c r="N46" s="372"/>
      <c r="O46" s="373"/>
      <c r="P46" s="374"/>
      <c r="Q46" s="374"/>
      <c r="R46" s="227"/>
      <c r="S46" s="363"/>
      <c r="T46" s="77">
        <v>33</v>
      </c>
      <c r="U46" s="348"/>
      <c r="V46" s="349"/>
      <c r="W46" s="349"/>
      <c r="X46" s="349"/>
      <c r="Y46" s="349"/>
      <c r="Z46" s="350"/>
      <c r="AA46" s="213"/>
      <c r="AB46" s="214"/>
      <c r="AC46" s="214"/>
      <c r="AD46" s="215"/>
      <c r="AE46" s="388"/>
      <c r="AF46" s="208"/>
      <c r="AG46" s="397"/>
      <c r="AH46" s="398"/>
      <c r="AI46" s="79"/>
      <c r="AJ46" s="74"/>
      <c r="AK46" s="73"/>
      <c r="AL46" s="195"/>
      <c r="AM46" s="196"/>
      <c r="AN46" s="197"/>
      <c r="AO46" s="259"/>
      <c r="AP46" s="312"/>
      <c r="AQ46" s="312"/>
      <c r="AR46" s="313"/>
      <c r="AS46" s="313"/>
      <c r="AT46" s="313"/>
      <c r="AU46" s="312"/>
      <c r="AV46" s="312"/>
      <c r="AW46" s="258"/>
      <c r="AX46" s="314"/>
      <c r="AY46" s="80"/>
      <c r="AZ46" s="78">
        <v>1000</v>
      </c>
      <c r="BA46" s="180" t="s">
        <v>85</v>
      </c>
      <c r="BB46" s="81">
        <f t="shared" si="0"/>
        <v>33</v>
      </c>
    </row>
    <row r="47" spans="1:54" ht="34.5" customHeight="1">
      <c r="A47" s="70"/>
      <c r="B47" s="71">
        <v>34</v>
      </c>
      <c r="C47" s="72"/>
      <c r="D47" s="73"/>
      <c r="E47" s="187"/>
      <c r="F47" s="188">
        <v>7.23</v>
      </c>
      <c r="G47" s="302"/>
      <c r="H47" s="249">
        <v>91.12</v>
      </c>
      <c r="I47" s="250">
        <v>87.2</v>
      </c>
      <c r="J47" s="72"/>
      <c r="K47" s="239">
        <v>108.04</v>
      </c>
      <c r="L47" s="240">
        <v>111.34</v>
      </c>
      <c r="M47" s="380">
        <v>1939</v>
      </c>
      <c r="N47" s="372">
        <v>7550</v>
      </c>
      <c r="O47" s="373"/>
      <c r="P47" s="374">
        <v>0</v>
      </c>
      <c r="Q47" s="374">
        <v>0</v>
      </c>
      <c r="R47" s="227">
        <v>3.41</v>
      </c>
      <c r="S47" s="363">
        <v>3725</v>
      </c>
      <c r="T47" s="77">
        <v>34</v>
      </c>
      <c r="U47" s="348">
        <v>2.091</v>
      </c>
      <c r="V47" s="349">
        <v>1.704</v>
      </c>
      <c r="W47" s="349">
        <v>0.083</v>
      </c>
      <c r="X47" s="349">
        <v>0</v>
      </c>
      <c r="Y47" s="349">
        <v>0.11</v>
      </c>
      <c r="Z47" s="350">
        <v>0.194</v>
      </c>
      <c r="AA47" s="213">
        <v>6.09</v>
      </c>
      <c r="AB47" s="214">
        <v>85.1</v>
      </c>
      <c r="AC47" s="214">
        <v>14.74</v>
      </c>
      <c r="AD47" s="215">
        <v>15.04</v>
      </c>
      <c r="AE47" s="388">
        <v>16412</v>
      </c>
      <c r="AF47" s="208">
        <v>0</v>
      </c>
      <c r="AG47" s="397">
        <v>0</v>
      </c>
      <c r="AH47" s="398">
        <v>16412</v>
      </c>
      <c r="AI47" s="79">
        <v>0.19</v>
      </c>
      <c r="AJ47" s="74">
        <v>17.13</v>
      </c>
      <c r="AK47" s="73">
        <v>17.32</v>
      </c>
      <c r="AL47" s="195">
        <v>101</v>
      </c>
      <c r="AM47" s="196" t="s">
        <v>165</v>
      </c>
      <c r="AN47" s="197" t="s">
        <v>164</v>
      </c>
      <c r="AO47" s="259">
        <v>1.99</v>
      </c>
      <c r="AP47" s="312">
        <v>109125</v>
      </c>
      <c r="AQ47" s="312">
        <v>111342</v>
      </c>
      <c r="AR47" s="313"/>
      <c r="AS47" s="313"/>
      <c r="AT47" s="313"/>
      <c r="AU47" s="312">
        <v>69102</v>
      </c>
      <c r="AV47" s="312">
        <v>42240</v>
      </c>
      <c r="AW47" s="258">
        <v>35.2</v>
      </c>
      <c r="AX47" s="314">
        <v>1200</v>
      </c>
      <c r="AY47" s="80"/>
      <c r="AZ47" s="78">
        <v>1000</v>
      </c>
      <c r="BA47" s="181" t="s">
        <v>84</v>
      </c>
      <c r="BB47" s="81">
        <f t="shared" si="0"/>
        <v>34</v>
      </c>
    </row>
    <row r="48" spans="1:54" ht="34.5" customHeight="1" thickBot="1">
      <c r="A48" s="84"/>
      <c r="B48" s="85">
        <v>35</v>
      </c>
      <c r="C48" s="86"/>
      <c r="D48" s="87"/>
      <c r="E48" s="189"/>
      <c r="F48" s="190"/>
      <c r="G48" s="303"/>
      <c r="H48" s="251">
        <v>87.2</v>
      </c>
      <c r="I48" s="252">
        <v>82.31</v>
      </c>
      <c r="J48" s="86"/>
      <c r="K48" s="241">
        <v>26.9</v>
      </c>
      <c r="L48" s="242">
        <v>12.18</v>
      </c>
      <c r="M48" s="381">
        <v>1697</v>
      </c>
      <c r="N48" s="375">
        <v>3116</v>
      </c>
      <c r="O48" s="373"/>
      <c r="P48" s="376">
        <v>0</v>
      </c>
      <c r="Q48" s="376">
        <v>0</v>
      </c>
      <c r="R48" s="229">
        <v>4.3</v>
      </c>
      <c r="S48" s="364">
        <v>2487</v>
      </c>
      <c r="T48" s="91">
        <v>35</v>
      </c>
      <c r="U48" s="351">
        <v>5.48</v>
      </c>
      <c r="V48" s="352">
        <v>2.15</v>
      </c>
      <c r="W48" s="352">
        <v>2.51</v>
      </c>
      <c r="X48" s="352">
        <v>0</v>
      </c>
      <c r="Y48" s="352">
        <v>0.09</v>
      </c>
      <c r="Z48" s="353">
        <v>0.73</v>
      </c>
      <c r="AA48" s="216">
        <v>5.47</v>
      </c>
      <c r="AB48" s="217">
        <v>53.25</v>
      </c>
      <c r="AC48" s="217">
        <v>7.84</v>
      </c>
      <c r="AD48" s="218">
        <v>8.25</v>
      </c>
      <c r="AE48" s="391">
        <v>4774</v>
      </c>
      <c r="AF48" s="209">
        <v>64</v>
      </c>
      <c r="AG48" s="399">
        <v>0</v>
      </c>
      <c r="AH48" s="400">
        <v>4710</v>
      </c>
      <c r="AI48" s="93">
        <v>0.99</v>
      </c>
      <c r="AJ48" s="88">
        <v>13.74</v>
      </c>
      <c r="AK48" s="87">
        <v>14.73</v>
      </c>
      <c r="AL48" s="199">
        <v>43</v>
      </c>
      <c r="AM48" s="200" t="s">
        <v>163</v>
      </c>
      <c r="AN48" s="201" t="s">
        <v>162</v>
      </c>
      <c r="AO48" s="260">
        <v>3.44</v>
      </c>
      <c r="AP48" s="315">
        <v>57833</v>
      </c>
      <c r="AQ48" s="315">
        <v>60877</v>
      </c>
      <c r="AR48" s="316"/>
      <c r="AS48" s="316"/>
      <c r="AT48" s="316"/>
      <c r="AU48" s="315">
        <v>21192</v>
      </c>
      <c r="AV48" s="315">
        <v>39685</v>
      </c>
      <c r="AW48" s="261">
        <v>39.06</v>
      </c>
      <c r="AX48" s="317">
        <v>1016</v>
      </c>
      <c r="AY48" s="94"/>
      <c r="AZ48" s="92">
        <v>5000</v>
      </c>
      <c r="BA48" s="182" t="s">
        <v>86</v>
      </c>
      <c r="BB48" s="95">
        <f t="shared" si="0"/>
        <v>35</v>
      </c>
    </row>
    <row r="49" spans="1:54" s="9" customFormat="1" ht="34.5" customHeight="1" thickBot="1">
      <c r="A49" s="162"/>
      <c r="B49" s="163"/>
      <c r="C49" s="164"/>
      <c r="D49" s="165"/>
      <c r="E49" s="166">
        <f>AVERAGE(E13:E48)</f>
        <v>0.905</v>
      </c>
      <c r="F49" s="157">
        <v>8.92</v>
      </c>
      <c r="G49" s="167">
        <v>7.19</v>
      </c>
      <c r="H49" s="155">
        <v>91.8</v>
      </c>
      <c r="I49" s="153">
        <v>87.93</v>
      </c>
      <c r="J49" s="161"/>
      <c r="K49" s="155">
        <v>54.88</v>
      </c>
      <c r="L49" s="161">
        <v>68.11</v>
      </c>
      <c r="M49" s="159">
        <f>SUM(M13:M48)</f>
        <v>157914</v>
      </c>
      <c r="N49" s="377">
        <f>SUM(N13:N48)</f>
        <v>248816</v>
      </c>
      <c r="O49" s="378"/>
      <c r="P49" s="150">
        <f>SUM(P13:P48)</f>
        <v>29616</v>
      </c>
      <c r="Q49" s="150">
        <f>SUM(Q13:Q48)</f>
        <v>24633</v>
      </c>
      <c r="R49" s="153">
        <v>4.63</v>
      </c>
      <c r="S49" s="160">
        <f>SUM(S12:S48)</f>
        <v>180840</v>
      </c>
      <c r="T49" s="97"/>
      <c r="U49" s="354">
        <v>2.901</v>
      </c>
      <c r="V49" s="344">
        <f>AVERAGE(V13:V48)</f>
        <v>2.0550370370370374</v>
      </c>
      <c r="W49" s="344">
        <f>AVERAGE(W13:W48)</f>
        <v>0.27929166666666666</v>
      </c>
      <c r="X49" s="344">
        <f>AVERAGE(X13:X48)</f>
        <v>0.06585185185185186</v>
      </c>
      <c r="Y49" s="344">
        <f>AVERAGE(Y13:Y48)</f>
        <v>0.0938888888888889</v>
      </c>
      <c r="Z49" s="355">
        <f>AVERAGE(Z13:Z48)</f>
        <v>0.3038518518518519</v>
      </c>
      <c r="AA49" s="155">
        <v>7.43</v>
      </c>
      <c r="AB49" s="153">
        <v>80.84</v>
      </c>
      <c r="AC49" s="153">
        <v>14.23</v>
      </c>
      <c r="AD49" s="161">
        <v>14.43</v>
      </c>
      <c r="AE49" s="159">
        <f>SUM(AE13:AE48)</f>
        <v>579095</v>
      </c>
      <c r="AF49" s="150">
        <f>SUM(AF13:AF48)</f>
        <v>2782</v>
      </c>
      <c r="AG49" s="150">
        <f>SUM(AG13:AG48)</f>
        <v>23775</v>
      </c>
      <c r="AH49" s="160">
        <f>SUM(AH13:AH48)</f>
        <v>552538</v>
      </c>
      <c r="AI49" s="98">
        <f>AVERAGE(AI12:AI48)</f>
        <v>0.3877777777777778</v>
      </c>
      <c r="AJ49" s="96">
        <f>AVERAGE(AJ12:AJ48)</f>
        <v>17.206666666666663</v>
      </c>
      <c r="AK49" s="99">
        <f>AVERAGE(AK12:AK48)</f>
        <v>17.601111111111113</v>
      </c>
      <c r="AL49" s="156">
        <f>SUM(AL12:AL48)</f>
        <v>2281</v>
      </c>
      <c r="AM49" s="157"/>
      <c r="AN49" s="158"/>
      <c r="AO49" s="155">
        <v>1.41</v>
      </c>
      <c r="AP49" s="150">
        <f>SUM(AP12:AP48)</f>
        <v>4012447</v>
      </c>
      <c r="AQ49" s="150">
        <f>SUM(AQ12:AQ48)</f>
        <v>4069847</v>
      </c>
      <c r="AR49" s="151"/>
      <c r="AS49" s="151"/>
      <c r="AT49" s="151"/>
      <c r="AU49" s="152">
        <f>SUM(AU12:AU48)</f>
        <v>245923</v>
      </c>
      <c r="AV49" s="152">
        <f>SUM(AV12:AV48)</f>
        <v>3927713</v>
      </c>
      <c r="AW49" s="153">
        <v>42.24</v>
      </c>
      <c r="AX49" s="154">
        <f>SUM(AX12:AX48)</f>
        <v>96350</v>
      </c>
      <c r="AY49" s="101"/>
      <c r="AZ49" s="100">
        <f>SUM(AZ12:AZ48)</f>
        <v>74150</v>
      </c>
      <c r="BA49" s="102" t="s">
        <v>66</v>
      </c>
      <c r="BB49" s="103" t="s">
        <v>47</v>
      </c>
    </row>
    <row r="50" spans="1:54" ht="34.5" customHeight="1">
      <c r="A50" s="104"/>
      <c r="B50" s="105">
        <v>1</v>
      </c>
      <c r="C50" s="106"/>
      <c r="D50" s="106"/>
      <c r="E50" s="304"/>
      <c r="F50" s="191"/>
      <c r="G50" s="305"/>
      <c r="H50" s="253"/>
      <c r="I50" s="254"/>
      <c r="J50" s="109"/>
      <c r="K50" s="243"/>
      <c r="L50" s="244"/>
      <c r="M50" s="382">
        <v>207184</v>
      </c>
      <c r="N50" s="232"/>
      <c r="O50" s="75"/>
      <c r="P50" s="224">
        <v>0</v>
      </c>
      <c r="Q50" s="230">
        <v>0</v>
      </c>
      <c r="R50" s="231">
        <v>3.9</v>
      </c>
      <c r="S50" s="365">
        <v>20926</v>
      </c>
      <c r="T50" s="111">
        <v>1</v>
      </c>
      <c r="U50" s="356">
        <v>31.05</v>
      </c>
      <c r="V50" s="357">
        <v>12.27</v>
      </c>
      <c r="W50" s="357">
        <v>4.94</v>
      </c>
      <c r="X50" s="357">
        <v>0</v>
      </c>
      <c r="Y50" s="357">
        <v>2.94</v>
      </c>
      <c r="Z50" s="358" t="s">
        <v>198</v>
      </c>
      <c r="AA50" s="219"/>
      <c r="AB50" s="220"/>
      <c r="AC50" s="340">
        <f>AVERAGE(U50:Z50)</f>
        <v>10.239999999999998</v>
      </c>
      <c r="AD50" s="221"/>
      <c r="AE50" s="385">
        <v>57354</v>
      </c>
      <c r="AF50" s="386">
        <v>0</v>
      </c>
      <c r="AG50" s="386">
        <v>0</v>
      </c>
      <c r="AH50" s="387">
        <v>57354</v>
      </c>
      <c r="AI50" s="113"/>
      <c r="AJ50" s="107"/>
      <c r="AK50" s="108"/>
      <c r="AL50" s="202">
        <v>200</v>
      </c>
      <c r="AM50" s="203" t="s">
        <v>173</v>
      </c>
      <c r="AN50" s="204" t="s">
        <v>172</v>
      </c>
      <c r="AO50" s="318">
        <v>6.6</v>
      </c>
      <c r="AP50" s="319">
        <v>498619</v>
      </c>
      <c r="AQ50" s="319">
        <v>534191</v>
      </c>
      <c r="AR50" s="320"/>
      <c r="AS50" s="320"/>
      <c r="AT50" s="320"/>
      <c r="AU50" s="319"/>
      <c r="AV50" s="319">
        <v>534191</v>
      </c>
      <c r="AW50" s="262">
        <v>50.04</v>
      </c>
      <c r="AX50" s="320">
        <v>8681</v>
      </c>
      <c r="AY50" s="110"/>
      <c r="AZ50" s="112">
        <v>10000</v>
      </c>
      <c r="BA50" s="183" t="s">
        <v>42</v>
      </c>
      <c r="BB50" s="114">
        <v>1</v>
      </c>
    </row>
    <row r="51" spans="1:54" ht="34.5" customHeight="1">
      <c r="A51" s="70"/>
      <c r="B51" s="71">
        <v>2</v>
      </c>
      <c r="C51" s="115"/>
      <c r="D51" s="115"/>
      <c r="E51" s="187"/>
      <c r="F51" s="188"/>
      <c r="G51" s="306"/>
      <c r="H51" s="249">
        <v>82.79</v>
      </c>
      <c r="I51" s="255">
        <v>85.55</v>
      </c>
      <c r="J51" s="116"/>
      <c r="K51" s="245">
        <v>54</v>
      </c>
      <c r="L51" s="239"/>
      <c r="M51" s="380">
        <v>327442</v>
      </c>
      <c r="N51" s="233">
        <v>0</v>
      </c>
      <c r="O51" s="75"/>
      <c r="P51" s="226">
        <v>0</v>
      </c>
      <c r="Q51" s="226">
        <v>0</v>
      </c>
      <c r="R51" s="227">
        <v>4.74</v>
      </c>
      <c r="S51" s="363">
        <v>45709</v>
      </c>
      <c r="T51" s="77">
        <v>2</v>
      </c>
      <c r="U51" s="348">
        <v>27.83</v>
      </c>
      <c r="V51" s="349">
        <v>15.54</v>
      </c>
      <c r="W51" s="349">
        <v>3.01</v>
      </c>
      <c r="X51" s="349">
        <v>0</v>
      </c>
      <c r="Y51" s="349" t="s">
        <v>201</v>
      </c>
      <c r="Z51" s="359" t="s">
        <v>200</v>
      </c>
      <c r="AA51" s="213">
        <v>4.66</v>
      </c>
      <c r="AB51" s="214"/>
      <c r="AC51" s="341">
        <f>AVERAGE(U51:Z51)</f>
        <v>11.594999999999999</v>
      </c>
      <c r="AD51" s="222"/>
      <c r="AE51" s="388">
        <v>107969</v>
      </c>
      <c r="AF51" s="389">
        <v>0</v>
      </c>
      <c r="AG51" s="389">
        <v>0</v>
      </c>
      <c r="AH51" s="390">
        <v>107969</v>
      </c>
      <c r="AI51" s="79"/>
      <c r="AJ51" s="74"/>
      <c r="AK51" s="82">
        <v>11.14</v>
      </c>
      <c r="AL51" s="195">
        <v>229</v>
      </c>
      <c r="AM51" s="196" t="s">
        <v>199</v>
      </c>
      <c r="AN51" s="197" t="s">
        <v>139</v>
      </c>
      <c r="AO51" s="259">
        <v>5.34</v>
      </c>
      <c r="AP51" s="312">
        <v>912806</v>
      </c>
      <c r="AQ51" s="312">
        <v>964316</v>
      </c>
      <c r="AR51" s="313"/>
      <c r="AS51" s="313"/>
      <c r="AT51" s="313"/>
      <c r="AU51" s="312"/>
      <c r="AV51" s="312">
        <v>964316</v>
      </c>
      <c r="AW51" s="258">
        <v>58</v>
      </c>
      <c r="AX51" s="313">
        <v>14783</v>
      </c>
      <c r="AY51" s="76"/>
      <c r="AZ51" s="78">
        <v>20000</v>
      </c>
      <c r="BA51" s="184" t="s">
        <v>43</v>
      </c>
      <c r="BB51" s="81">
        <f>BB50+1</f>
        <v>2</v>
      </c>
    </row>
    <row r="52" spans="1:54" ht="34.5" customHeight="1">
      <c r="A52" s="70"/>
      <c r="B52" s="71">
        <v>3</v>
      </c>
      <c r="C52" s="115"/>
      <c r="D52" s="115"/>
      <c r="E52" s="187"/>
      <c r="F52" s="188"/>
      <c r="G52" s="306"/>
      <c r="H52" s="249">
        <v>86.71</v>
      </c>
      <c r="I52" s="255">
        <v>87.66</v>
      </c>
      <c r="J52" s="116"/>
      <c r="K52" s="245">
        <v>66</v>
      </c>
      <c r="L52" s="239"/>
      <c r="M52" s="380">
        <v>203883</v>
      </c>
      <c r="N52" s="233">
        <v>0</v>
      </c>
      <c r="O52" s="75"/>
      <c r="P52" s="226">
        <v>0</v>
      </c>
      <c r="Q52" s="226">
        <v>0</v>
      </c>
      <c r="R52" s="227">
        <v>3.48</v>
      </c>
      <c r="S52" s="363">
        <v>22851</v>
      </c>
      <c r="T52" s="77">
        <v>3</v>
      </c>
      <c r="U52" s="348">
        <v>17.8</v>
      </c>
      <c r="V52" s="349">
        <v>9.1</v>
      </c>
      <c r="W52" s="349" t="s">
        <v>184</v>
      </c>
      <c r="X52" s="349">
        <v>0</v>
      </c>
      <c r="Y52" s="349">
        <v>0.62</v>
      </c>
      <c r="Z52" s="359" t="s">
        <v>183</v>
      </c>
      <c r="AA52" s="213">
        <v>6.52</v>
      </c>
      <c r="AB52" s="214">
        <v>82.2</v>
      </c>
      <c r="AC52" s="341">
        <f>AVERAGE(U52:Z52)</f>
        <v>6.88</v>
      </c>
      <c r="AD52" s="222">
        <v>10.54</v>
      </c>
      <c r="AE52" s="388">
        <v>69203</v>
      </c>
      <c r="AF52" s="389">
        <v>0</v>
      </c>
      <c r="AG52" s="389">
        <v>0</v>
      </c>
      <c r="AH52" s="390">
        <v>69203</v>
      </c>
      <c r="AI52" s="79"/>
      <c r="AJ52" s="74"/>
      <c r="AK52" s="82">
        <v>12.63</v>
      </c>
      <c r="AL52" s="195">
        <v>185</v>
      </c>
      <c r="AM52" s="196" t="s">
        <v>177</v>
      </c>
      <c r="AN52" s="197" t="s">
        <v>174</v>
      </c>
      <c r="AO52" s="259">
        <v>6.31</v>
      </c>
      <c r="AP52" s="312">
        <v>614940</v>
      </c>
      <c r="AQ52" s="312">
        <v>656357</v>
      </c>
      <c r="AR52" s="313"/>
      <c r="AS52" s="313"/>
      <c r="AT52" s="313"/>
      <c r="AU52" s="312"/>
      <c r="AV52" s="312">
        <v>656357</v>
      </c>
      <c r="AW52" s="258">
        <v>62</v>
      </c>
      <c r="AX52" s="313">
        <v>10608</v>
      </c>
      <c r="AY52" s="76"/>
      <c r="AZ52" s="78">
        <v>10000</v>
      </c>
      <c r="BA52" s="184" t="s">
        <v>44</v>
      </c>
      <c r="BB52" s="81">
        <f>BB51+1</f>
        <v>3</v>
      </c>
    </row>
    <row r="53" spans="1:54" ht="34.5" customHeight="1">
      <c r="A53" s="70"/>
      <c r="B53" s="71">
        <v>4</v>
      </c>
      <c r="C53" s="115"/>
      <c r="D53" s="115"/>
      <c r="E53" s="187"/>
      <c r="F53" s="188"/>
      <c r="G53" s="306"/>
      <c r="H53" s="249">
        <v>82.66</v>
      </c>
      <c r="I53" s="255">
        <v>81.87</v>
      </c>
      <c r="J53" s="116"/>
      <c r="K53" s="245">
        <v>44</v>
      </c>
      <c r="L53" s="239"/>
      <c r="M53" s="380">
        <v>133713</v>
      </c>
      <c r="N53" s="233">
        <v>0</v>
      </c>
      <c r="O53" s="75"/>
      <c r="P53" s="226">
        <v>0</v>
      </c>
      <c r="Q53" s="226">
        <v>0</v>
      </c>
      <c r="R53" s="227">
        <v>3.67</v>
      </c>
      <c r="S53" s="363">
        <v>16139</v>
      </c>
      <c r="T53" s="77">
        <v>4</v>
      </c>
      <c r="U53" s="348">
        <v>16.99</v>
      </c>
      <c r="V53" s="349">
        <v>10.13</v>
      </c>
      <c r="W53" s="349" t="s">
        <v>187</v>
      </c>
      <c r="X53" s="349">
        <v>0</v>
      </c>
      <c r="Y53" s="349">
        <v>0.73</v>
      </c>
      <c r="Z53" s="359" t="s">
        <v>185</v>
      </c>
      <c r="AA53" s="213">
        <v>4.94</v>
      </c>
      <c r="AB53" s="214">
        <v>83.01</v>
      </c>
      <c r="AC53" s="341">
        <v>6.96</v>
      </c>
      <c r="AD53" s="222">
        <v>9.65</v>
      </c>
      <c r="AE53" s="388">
        <v>42459</v>
      </c>
      <c r="AF53" s="389">
        <v>0</v>
      </c>
      <c r="AG53" s="389">
        <v>0</v>
      </c>
      <c r="AH53" s="390">
        <v>42459</v>
      </c>
      <c r="AI53" s="79"/>
      <c r="AJ53" s="74"/>
      <c r="AK53" s="82">
        <v>11.42</v>
      </c>
      <c r="AL53" s="195">
        <v>177</v>
      </c>
      <c r="AM53" s="196" t="s">
        <v>176</v>
      </c>
      <c r="AN53" s="197" t="s">
        <v>174</v>
      </c>
      <c r="AO53" s="259">
        <v>6.62</v>
      </c>
      <c r="AP53" s="312">
        <v>410813</v>
      </c>
      <c r="AQ53" s="312">
        <v>439937</v>
      </c>
      <c r="AR53" s="313"/>
      <c r="AS53" s="313"/>
      <c r="AT53" s="313"/>
      <c r="AU53" s="312"/>
      <c r="AV53" s="312">
        <v>439937</v>
      </c>
      <c r="AW53" s="258">
        <v>51</v>
      </c>
      <c r="AX53" s="313">
        <v>8600</v>
      </c>
      <c r="AY53" s="76"/>
      <c r="AZ53" s="78">
        <v>10000</v>
      </c>
      <c r="BA53" s="184" t="s">
        <v>45</v>
      </c>
      <c r="BB53" s="81">
        <f>BB52+1</f>
        <v>4</v>
      </c>
    </row>
    <row r="54" spans="1:54" ht="34.5" customHeight="1">
      <c r="A54" s="70"/>
      <c r="B54" s="71">
        <v>5</v>
      </c>
      <c r="C54" s="115"/>
      <c r="D54" s="115"/>
      <c r="E54" s="187"/>
      <c r="F54" s="188"/>
      <c r="G54" s="306"/>
      <c r="H54" s="249">
        <v>84.75</v>
      </c>
      <c r="I54" s="255">
        <v>84.56</v>
      </c>
      <c r="J54" s="116"/>
      <c r="K54" s="245">
        <v>52</v>
      </c>
      <c r="L54" s="239"/>
      <c r="M54" s="380">
        <v>163392</v>
      </c>
      <c r="N54" s="233">
        <v>0</v>
      </c>
      <c r="O54" s="75"/>
      <c r="P54" s="226">
        <v>0</v>
      </c>
      <c r="Q54" s="226">
        <v>0</v>
      </c>
      <c r="R54" s="227">
        <v>3.82</v>
      </c>
      <c r="S54" s="363">
        <v>19952</v>
      </c>
      <c r="T54" s="77">
        <v>5</v>
      </c>
      <c r="U54" s="348">
        <v>18.29</v>
      </c>
      <c r="V54" s="349">
        <v>10.49</v>
      </c>
      <c r="W54" s="349" t="s">
        <v>188</v>
      </c>
      <c r="X54" s="349">
        <v>0</v>
      </c>
      <c r="Y54" s="349">
        <v>0.76</v>
      </c>
      <c r="Z54" s="359" t="s">
        <v>186</v>
      </c>
      <c r="AA54" s="213">
        <v>5.69</v>
      </c>
      <c r="AB54" s="214">
        <v>81.71</v>
      </c>
      <c r="AC54" s="341">
        <f>AVERAGE(U54:Z54)</f>
        <v>7.385000000000001</v>
      </c>
      <c r="AD54" s="222">
        <v>9.97</v>
      </c>
      <c r="AE54" s="388">
        <v>52114</v>
      </c>
      <c r="AF54" s="389">
        <v>0</v>
      </c>
      <c r="AG54" s="389">
        <v>0</v>
      </c>
      <c r="AH54" s="390">
        <v>52114</v>
      </c>
      <c r="AI54" s="79"/>
      <c r="AJ54" s="74"/>
      <c r="AK54" s="82">
        <v>12.05</v>
      </c>
      <c r="AL54" s="195">
        <v>187</v>
      </c>
      <c r="AM54" s="196" t="s">
        <v>178</v>
      </c>
      <c r="AN54" s="197" t="s">
        <v>137</v>
      </c>
      <c r="AO54" s="259">
        <v>7.23</v>
      </c>
      <c r="AP54" s="312">
        <v>485092</v>
      </c>
      <c r="AQ54" s="312">
        <v>522897</v>
      </c>
      <c r="AR54" s="313"/>
      <c r="AS54" s="313"/>
      <c r="AT54" s="313"/>
      <c r="AU54" s="312"/>
      <c r="AV54" s="312">
        <v>522897</v>
      </c>
      <c r="AW54" s="258">
        <v>57</v>
      </c>
      <c r="AX54" s="313">
        <v>9164</v>
      </c>
      <c r="AY54" s="76"/>
      <c r="AZ54" s="78">
        <v>10000</v>
      </c>
      <c r="BA54" s="184" t="s">
        <v>46</v>
      </c>
      <c r="BB54" s="81">
        <f>BB53+1</f>
        <v>5</v>
      </c>
    </row>
    <row r="55" spans="1:54" ht="34.5" customHeight="1">
      <c r="A55" s="70"/>
      <c r="B55" s="71">
        <v>6</v>
      </c>
      <c r="C55" s="115"/>
      <c r="D55" s="115"/>
      <c r="E55" s="187"/>
      <c r="F55" s="188"/>
      <c r="G55" s="306"/>
      <c r="H55" s="249">
        <v>85.65</v>
      </c>
      <c r="I55" s="255">
        <v>83.58</v>
      </c>
      <c r="J55" s="116"/>
      <c r="K55" s="245">
        <v>68</v>
      </c>
      <c r="L55" s="239"/>
      <c r="M55" s="380">
        <v>201093</v>
      </c>
      <c r="N55" s="233">
        <v>0</v>
      </c>
      <c r="O55" s="75"/>
      <c r="P55" s="226">
        <v>0</v>
      </c>
      <c r="Q55" s="226">
        <v>0</v>
      </c>
      <c r="R55" s="227">
        <v>3.83</v>
      </c>
      <c r="S55" s="363">
        <v>26162</v>
      </c>
      <c r="T55" s="77">
        <v>6</v>
      </c>
      <c r="U55" s="348">
        <v>17.95</v>
      </c>
      <c r="V55" s="349">
        <v>11.68</v>
      </c>
      <c r="W55" s="349" t="s">
        <v>191</v>
      </c>
      <c r="X55" s="349">
        <v>0</v>
      </c>
      <c r="Y55" s="349" t="s">
        <v>190</v>
      </c>
      <c r="Z55" s="359" t="s">
        <v>189</v>
      </c>
      <c r="AA55" s="213">
        <v>7.63</v>
      </c>
      <c r="AB55" s="214">
        <v>82.05</v>
      </c>
      <c r="AC55" s="341">
        <v>9.87</v>
      </c>
      <c r="AD55" s="222">
        <v>10.7</v>
      </c>
      <c r="AE55" s="388">
        <v>73128</v>
      </c>
      <c r="AF55" s="389">
        <v>0</v>
      </c>
      <c r="AG55" s="389">
        <v>0</v>
      </c>
      <c r="AH55" s="390">
        <v>73128</v>
      </c>
      <c r="AI55" s="79"/>
      <c r="AJ55" s="74"/>
      <c r="AK55" s="82">
        <v>12.87</v>
      </c>
      <c r="AL55" s="195">
        <v>191</v>
      </c>
      <c r="AM55" s="196" t="s">
        <v>173</v>
      </c>
      <c r="AN55" s="205" t="s">
        <v>175</v>
      </c>
      <c r="AO55" s="259">
        <v>8.32</v>
      </c>
      <c r="AP55" s="312">
        <v>626565</v>
      </c>
      <c r="AQ55" s="312">
        <v>683426</v>
      </c>
      <c r="AR55" s="313"/>
      <c r="AS55" s="313"/>
      <c r="AT55" s="313"/>
      <c r="AU55" s="312"/>
      <c r="AV55" s="312">
        <v>683426</v>
      </c>
      <c r="AW55" s="258">
        <v>71</v>
      </c>
      <c r="AX55" s="313">
        <v>9588</v>
      </c>
      <c r="AY55" s="76"/>
      <c r="AZ55" s="78">
        <v>10000</v>
      </c>
      <c r="BA55" s="184" t="s">
        <v>100</v>
      </c>
      <c r="BB55" s="81">
        <v>6</v>
      </c>
    </row>
    <row r="56" spans="1:54" ht="34.5" customHeight="1">
      <c r="A56" s="70"/>
      <c r="B56" s="71">
        <v>7</v>
      </c>
      <c r="C56" s="115"/>
      <c r="D56" s="115"/>
      <c r="E56" s="187"/>
      <c r="F56" s="188"/>
      <c r="G56" s="306"/>
      <c r="H56" s="249">
        <v>83.68</v>
      </c>
      <c r="I56" s="255">
        <v>83.62</v>
      </c>
      <c r="J56" s="116"/>
      <c r="K56" s="245">
        <v>49</v>
      </c>
      <c r="L56" s="239"/>
      <c r="M56" s="380">
        <v>158999</v>
      </c>
      <c r="N56" s="233">
        <v>0</v>
      </c>
      <c r="O56" s="75"/>
      <c r="P56" s="226">
        <v>0</v>
      </c>
      <c r="Q56" s="226">
        <v>0</v>
      </c>
      <c r="R56" s="227">
        <v>4.08</v>
      </c>
      <c r="S56" s="363">
        <v>19996</v>
      </c>
      <c r="T56" s="77">
        <v>7</v>
      </c>
      <c r="U56" s="348">
        <v>21.94</v>
      </c>
      <c r="V56" s="349">
        <v>12.69</v>
      </c>
      <c r="W56" s="349" t="s">
        <v>194</v>
      </c>
      <c r="X56" s="349">
        <v>0</v>
      </c>
      <c r="Y56" s="349" t="s">
        <v>193</v>
      </c>
      <c r="Z56" s="359" t="s">
        <v>192</v>
      </c>
      <c r="AA56" s="213">
        <v>5.51</v>
      </c>
      <c r="AB56" s="214">
        <v>78.06</v>
      </c>
      <c r="AC56" s="341">
        <v>11.54</v>
      </c>
      <c r="AD56" s="222">
        <v>9.5</v>
      </c>
      <c r="AE56" s="388">
        <v>46563</v>
      </c>
      <c r="AF56" s="389">
        <v>0</v>
      </c>
      <c r="AG56" s="389">
        <v>0</v>
      </c>
      <c r="AH56" s="390">
        <v>46563</v>
      </c>
      <c r="AI56" s="79"/>
      <c r="AJ56" s="74"/>
      <c r="AK56" s="82">
        <v>12.02</v>
      </c>
      <c r="AL56" s="195">
        <v>176</v>
      </c>
      <c r="AM56" s="196" t="s">
        <v>177</v>
      </c>
      <c r="AN56" s="205" t="s">
        <v>179</v>
      </c>
      <c r="AO56" s="259">
        <v>7.16</v>
      </c>
      <c r="AP56" s="312">
        <v>454843</v>
      </c>
      <c r="AQ56" s="312">
        <v>489921</v>
      </c>
      <c r="AR56" s="313"/>
      <c r="AS56" s="313"/>
      <c r="AT56" s="313"/>
      <c r="AU56" s="312"/>
      <c r="AV56" s="312">
        <v>489921</v>
      </c>
      <c r="AW56" s="258">
        <v>58</v>
      </c>
      <c r="AX56" s="313">
        <v>8448</v>
      </c>
      <c r="AY56" s="76"/>
      <c r="AZ56" s="78">
        <v>10000</v>
      </c>
      <c r="BA56" s="184" t="s">
        <v>88</v>
      </c>
      <c r="BB56" s="81">
        <v>7</v>
      </c>
    </row>
    <row r="57" spans="1:54" ht="34.5" customHeight="1">
      <c r="A57" s="70"/>
      <c r="B57" s="71">
        <v>8</v>
      </c>
      <c r="C57" s="115"/>
      <c r="D57" s="115"/>
      <c r="E57" s="187"/>
      <c r="F57" s="188"/>
      <c r="G57" s="306"/>
      <c r="H57" s="249">
        <v>84.45</v>
      </c>
      <c r="I57" s="255">
        <v>83.66</v>
      </c>
      <c r="J57" s="116"/>
      <c r="K57" s="245">
        <v>37</v>
      </c>
      <c r="L57" s="239"/>
      <c r="M57" s="380">
        <v>112375</v>
      </c>
      <c r="N57" s="233">
        <v>0</v>
      </c>
      <c r="O57" s="75"/>
      <c r="P57" s="226">
        <v>0</v>
      </c>
      <c r="Q57" s="226">
        <v>0</v>
      </c>
      <c r="R57" s="227">
        <v>3.89</v>
      </c>
      <c r="S57" s="363">
        <v>14358</v>
      </c>
      <c r="T57" s="77">
        <v>8</v>
      </c>
      <c r="U57" s="348">
        <v>20.96</v>
      </c>
      <c r="V57" s="349">
        <v>11.74</v>
      </c>
      <c r="W57" s="349" t="s">
        <v>197</v>
      </c>
      <c r="X57" s="349">
        <v>0</v>
      </c>
      <c r="Y57" s="349" t="s">
        <v>196</v>
      </c>
      <c r="Z57" s="359" t="s">
        <v>195</v>
      </c>
      <c r="AA57" s="213">
        <v>5.38</v>
      </c>
      <c r="AB57" s="214">
        <v>79.04</v>
      </c>
      <c r="AC57" s="341">
        <f>AVERAGE(U57:Z57)</f>
        <v>10.9</v>
      </c>
      <c r="AD57" s="222">
        <v>9.8</v>
      </c>
      <c r="AE57" s="388">
        <v>36156</v>
      </c>
      <c r="AF57" s="389">
        <v>0</v>
      </c>
      <c r="AG57" s="389">
        <v>0</v>
      </c>
      <c r="AH57" s="390">
        <v>36156</v>
      </c>
      <c r="AI57" s="79"/>
      <c r="AJ57" s="74"/>
      <c r="AK57" s="82">
        <v>12.21</v>
      </c>
      <c r="AL57" s="195">
        <v>157</v>
      </c>
      <c r="AM57" s="196" t="s">
        <v>180</v>
      </c>
      <c r="AN57" s="205" t="s">
        <v>127</v>
      </c>
      <c r="AO57" s="259">
        <v>7.81</v>
      </c>
      <c r="AP57" s="312">
        <v>340143</v>
      </c>
      <c r="AQ57" s="312">
        <v>368959</v>
      </c>
      <c r="AR57" s="313"/>
      <c r="AS57" s="313"/>
      <c r="AT57" s="313"/>
      <c r="AU57" s="312"/>
      <c r="AV57" s="312">
        <v>368959</v>
      </c>
      <c r="AW57" s="258">
        <v>55</v>
      </c>
      <c r="AX57" s="313">
        <v>6726</v>
      </c>
      <c r="AY57" s="76"/>
      <c r="AZ57" s="78">
        <v>10000</v>
      </c>
      <c r="BA57" s="184" t="s">
        <v>89</v>
      </c>
      <c r="BB57" s="81">
        <v>8</v>
      </c>
    </row>
    <row r="58" spans="1:54" ht="34.5" customHeight="1" thickBot="1">
      <c r="A58" s="84"/>
      <c r="B58" s="85">
        <v>9</v>
      </c>
      <c r="C58" s="117"/>
      <c r="D58" s="117"/>
      <c r="E58" s="189"/>
      <c r="F58" s="190"/>
      <c r="G58" s="307"/>
      <c r="H58" s="251">
        <v>81.84</v>
      </c>
      <c r="I58" s="256">
        <v>81.53</v>
      </c>
      <c r="J58" s="118"/>
      <c r="K58" s="246">
        <v>70</v>
      </c>
      <c r="L58" s="241"/>
      <c r="M58" s="381">
        <v>231380</v>
      </c>
      <c r="N58" s="234">
        <v>0</v>
      </c>
      <c r="O58" s="119"/>
      <c r="P58" s="228">
        <v>0</v>
      </c>
      <c r="Q58" s="228">
        <v>0</v>
      </c>
      <c r="R58" s="229">
        <v>4.91</v>
      </c>
      <c r="S58" s="364">
        <v>34416</v>
      </c>
      <c r="T58" s="91">
        <v>9</v>
      </c>
      <c r="U58" s="351">
        <v>23.94</v>
      </c>
      <c r="V58" s="352">
        <v>16.79</v>
      </c>
      <c r="W58" s="352">
        <v>0.9</v>
      </c>
      <c r="X58" s="352">
        <v>0</v>
      </c>
      <c r="Y58" s="352">
        <v>0.88</v>
      </c>
      <c r="Z58" s="360" t="s">
        <v>182</v>
      </c>
      <c r="AA58" s="216">
        <v>9.22</v>
      </c>
      <c r="AB58" s="217">
        <v>76.06</v>
      </c>
      <c r="AC58" s="342">
        <f>AVERAGE(U58:Z58)</f>
        <v>8.502</v>
      </c>
      <c r="AD58" s="223">
        <v>8.59</v>
      </c>
      <c r="AE58" s="391">
        <v>60245</v>
      </c>
      <c r="AF58" s="392">
        <v>0</v>
      </c>
      <c r="AG58" s="392">
        <v>0</v>
      </c>
      <c r="AH58" s="393">
        <v>60245</v>
      </c>
      <c r="AI58" s="93"/>
      <c r="AJ58" s="88"/>
      <c r="AK58" s="89">
        <v>11.13</v>
      </c>
      <c r="AL58" s="199">
        <v>197</v>
      </c>
      <c r="AM58" s="200" t="s">
        <v>173</v>
      </c>
      <c r="AN58" s="206" t="s">
        <v>181</v>
      </c>
      <c r="AO58" s="260">
        <v>5.92</v>
      </c>
      <c r="AP58" s="315">
        <v>659889</v>
      </c>
      <c r="AQ58" s="315">
        <v>701412</v>
      </c>
      <c r="AR58" s="316"/>
      <c r="AS58" s="316"/>
      <c r="AT58" s="316"/>
      <c r="AU58" s="315"/>
      <c r="AV58" s="315">
        <v>701412</v>
      </c>
      <c r="AW58" s="261">
        <v>107</v>
      </c>
      <c r="AX58" s="316">
        <v>6535</v>
      </c>
      <c r="AY58" s="90"/>
      <c r="AZ58" s="92">
        <v>10000</v>
      </c>
      <c r="BA58" s="185" t="s">
        <v>105</v>
      </c>
      <c r="BB58" s="95">
        <v>9</v>
      </c>
    </row>
    <row r="59" spans="1:54" ht="34.5" customHeight="1" thickBot="1">
      <c r="A59" s="120"/>
      <c r="B59" s="121"/>
      <c r="C59" s="122"/>
      <c r="D59" s="122"/>
      <c r="E59" s="123"/>
      <c r="F59" s="124"/>
      <c r="G59" s="125"/>
      <c r="H59" s="133">
        <f>AVERAGE(H51:H58)</f>
        <v>84.06625</v>
      </c>
      <c r="I59" s="125">
        <v>84</v>
      </c>
      <c r="J59" s="126"/>
      <c r="K59" s="123">
        <f>AVERAGE(K51:K58)</f>
        <v>55</v>
      </c>
      <c r="L59" s="125"/>
      <c r="M59" s="383">
        <f>SUM(M50:M58)</f>
        <v>1739461</v>
      </c>
      <c r="N59" s="127"/>
      <c r="O59" s="128"/>
      <c r="P59" s="129"/>
      <c r="Q59" s="129"/>
      <c r="R59" s="343">
        <v>4.036</v>
      </c>
      <c r="S59" s="366">
        <f>SUM(S50:S58)</f>
        <v>220509</v>
      </c>
      <c r="T59" s="131"/>
      <c r="U59" s="133">
        <f>AVERAGE(U50:U58)</f>
        <v>21.861111111111107</v>
      </c>
      <c r="V59" s="343">
        <f>AVERAGE(V50:V58)</f>
        <v>12.270000000000001</v>
      </c>
      <c r="W59" s="343">
        <f>AVERAGE(W50:W58)</f>
        <v>2.9499999999999997</v>
      </c>
      <c r="X59" s="343">
        <f>AVERAGE(X50:X58)</f>
        <v>0</v>
      </c>
      <c r="Y59" s="343">
        <f>AVERAGE(Y50:Y58)</f>
        <v>1.186</v>
      </c>
      <c r="Z59" s="361">
        <v>5.97</v>
      </c>
      <c r="AA59" s="133">
        <f>AVERAGE(AA51:AA58)</f>
        <v>6.1937500000000005</v>
      </c>
      <c r="AB59" s="124">
        <f>AVERAGE(AB52:AB58)</f>
        <v>80.30428571428573</v>
      </c>
      <c r="AC59" s="343">
        <v>7.65</v>
      </c>
      <c r="AD59" s="125">
        <v>9.82</v>
      </c>
      <c r="AE59" s="383">
        <f>SUM(AE50:AE58)</f>
        <v>545191</v>
      </c>
      <c r="AF59" s="394"/>
      <c r="AG59" s="394"/>
      <c r="AH59" s="366">
        <f>SUM(AH50:AH58)</f>
        <v>545191</v>
      </c>
      <c r="AI59" s="133"/>
      <c r="AJ59" s="124"/>
      <c r="AK59" s="125">
        <v>11.93</v>
      </c>
      <c r="AL59" s="132">
        <f>SUM(AL50:AL58)</f>
        <v>1699</v>
      </c>
      <c r="AM59" s="124"/>
      <c r="AN59" s="130"/>
      <c r="AO59" s="123"/>
      <c r="AP59" s="134">
        <f>SUM(AP50:AP58)</f>
        <v>5003710</v>
      </c>
      <c r="AQ59" s="134">
        <f>SUM(AQ50:AQ58)</f>
        <v>5361416</v>
      </c>
      <c r="AR59" s="129"/>
      <c r="AS59" s="129"/>
      <c r="AT59" s="129"/>
      <c r="AU59" s="134"/>
      <c r="AV59" s="134">
        <f>SUM(AV50:AV58)</f>
        <v>5361416</v>
      </c>
      <c r="AW59" s="124">
        <v>64.49</v>
      </c>
      <c r="AX59" s="129">
        <f>SUM(AX50:AX58)</f>
        <v>83133</v>
      </c>
      <c r="AY59" s="130"/>
      <c r="AZ59" s="132">
        <v>100000</v>
      </c>
      <c r="BA59" s="135" t="s">
        <v>90</v>
      </c>
      <c r="BB59" s="136"/>
    </row>
    <row r="60" spans="1:54" ht="34.5" customHeight="1" thickBot="1" thickTop="1">
      <c r="A60" s="322"/>
      <c r="B60" s="323"/>
      <c r="C60" s="324"/>
      <c r="D60" s="324"/>
      <c r="E60" s="325"/>
      <c r="F60" s="326"/>
      <c r="G60" s="327"/>
      <c r="H60" s="325"/>
      <c r="I60" s="327"/>
      <c r="J60" s="328"/>
      <c r="K60" s="325"/>
      <c r="L60" s="327"/>
      <c r="M60" s="384"/>
      <c r="N60" s="329"/>
      <c r="O60" s="330"/>
      <c r="P60" s="331"/>
      <c r="Q60" s="332"/>
      <c r="R60" s="326"/>
      <c r="S60" s="367">
        <v>401349</v>
      </c>
      <c r="T60" s="334"/>
      <c r="U60" s="325"/>
      <c r="V60" s="326"/>
      <c r="W60" s="335"/>
      <c r="X60" s="335"/>
      <c r="Y60" s="335"/>
      <c r="Z60" s="336"/>
      <c r="AA60" s="325"/>
      <c r="AB60" s="326"/>
      <c r="AC60" s="326"/>
      <c r="AD60" s="327"/>
      <c r="AE60" s="384">
        <v>1124286</v>
      </c>
      <c r="AF60" s="338">
        <v>2782</v>
      </c>
      <c r="AG60" s="338">
        <v>23775</v>
      </c>
      <c r="AH60" s="367">
        <v>1097729</v>
      </c>
      <c r="AI60" s="337"/>
      <c r="AJ60" s="326"/>
      <c r="AK60" s="327"/>
      <c r="AL60" s="331"/>
      <c r="AM60" s="326"/>
      <c r="AN60" s="333"/>
      <c r="AO60" s="325"/>
      <c r="AP60" s="338"/>
      <c r="AQ60" s="338"/>
      <c r="AR60" s="332"/>
      <c r="AS60" s="332"/>
      <c r="AT60" s="332"/>
      <c r="AU60" s="338"/>
      <c r="AV60" s="338"/>
      <c r="AW60" s="326"/>
      <c r="AX60" s="332"/>
      <c r="AY60" s="333"/>
      <c r="AZ60" s="331"/>
      <c r="BA60" s="339" t="s">
        <v>91</v>
      </c>
      <c r="BB60" s="137"/>
    </row>
    <row r="61" spans="1:54" ht="34.5" customHeight="1" thickTop="1">
      <c r="A61" s="138"/>
      <c r="B61" s="138"/>
      <c r="C61" s="139"/>
      <c r="D61" s="139"/>
      <c r="E61" s="139"/>
      <c r="F61" s="138"/>
      <c r="G61" s="138"/>
      <c r="H61" s="138"/>
      <c r="I61" s="138"/>
      <c r="J61" s="138"/>
      <c r="K61" s="138"/>
      <c r="L61" s="138"/>
      <c r="M61" s="139"/>
      <c r="N61" s="139"/>
      <c r="O61" s="139"/>
      <c r="P61" s="139"/>
      <c r="Q61" s="139"/>
      <c r="R61" s="138"/>
      <c r="S61" s="139"/>
      <c r="T61" s="139"/>
      <c r="U61" s="138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8"/>
      <c r="AN61" s="139"/>
      <c r="AO61" s="138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40"/>
      <c r="BB61" s="139"/>
    </row>
    <row r="62" spans="1:54" ht="24" customHeight="1">
      <c r="A62" s="139"/>
      <c r="B62" s="139"/>
      <c r="C62" s="141"/>
      <c r="D62" s="141"/>
      <c r="E62" s="141"/>
      <c r="F62" s="142"/>
      <c r="G62" s="142"/>
      <c r="H62" s="138"/>
      <c r="I62" s="138"/>
      <c r="J62" s="138"/>
      <c r="K62" s="138"/>
      <c r="L62" s="138"/>
      <c r="M62" s="139"/>
      <c r="N62" s="139"/>
      <c r="O62" s="139"/>
      <c r="P62" s="139"/>
      <c r="Q62" s="139"/>
      <c r="R62" s="138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43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5" t="s">
        <v>111</v>
      </c>
      <c r="BB62" s="144"/>
    </row>
    <row r="63" spans="1:54" ht="18" customHeight="1">
      <c r="A63" s="139"/>
      <c r="B63" s="139"/>
      <c r="C63" s="141"/>
      <c r="D63" s="141"/>
      <c r="E63" s="141"/>
      <c r="F63" s="142"/>
      <c r="G63" s="142"/>
      <c r="H63" s="138"/>
      <c r="I63" s="138"/>
      <c r="J63" s="138"/>
      <c r="K63" s="138"/>
      <c r="L63" s="138"/>
      <c r="M63" s="139"/>
      <c r="N63" s="139"/>
      <c r="O63" s="139"/>
      <c r="P63" s="139"/>
      <c r="Q63" s="139"/>
      <c r="R63" s="138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8"/>
      <c r="AN63" s="139"/>
      <c r="AO63" s="146"/>
      <c r="AP63" s="147"/>
      <c r="AQ63" s="147" t="s">
        <v>93</v>
      </c>
      <c r="AR63" s="147"/>
      <c r="AS63" s="147"/>
      <c r="AT63" s="147"/>
      <c r="AU63" s="147"/>
      <c r="AV63" s="147"/>
      <c r="AW63" s="147"/>
      <c r="AX63" s="140"/>
      <c r="AY63" s="140"/>
      <c r="AZ63" s="140"/>
      <c r="BA63" s="140"/>
      <c r="BB63" s="139"/>
    </row>
    <row r="64" spans="1:54" ht="24.75" customHeight="1">
      <c r="A64" s="139"/>
      <c r="B64" s="139"/>
      <c r="C64" s="139"/>
      <c r="D64" s="139"/>
      <c r="E64" s="139"/>
      <c r="F64" s="138"/>
      <c r="G64" s="138"/>
      <c r="H64" s="138"/>
      <c r="I64" s="138"/>
      <c r="J64" s="138"/>
      <c r="K64" s="138"/>
      <c r="L64" s="138"/>
      <c r="M64" s="139"/>
      <c r="N64" s="139"/>
      <c r="O64" s="139"/>
      <c r="P64" s="139"/>
      <c r="Q64" s="139"/>
      <c r="R64" s="138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8"/>
      <c r="AN64" s="139"/>
      <c r="AO64" s="138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48"/>
      <c r="BA64" s="149"/>
      <c r="BB64" s="148" t="s">
        <v>104</v>
      </c>
    </row>
    <row r="65" spans="1:54" ht="22.5" customHeight="1">
      <c r="A65" s="16"/>
      <c r="B65" s="16"/>
      <c r="C65" s="16"/>
      <c r="D65" s="16"/>
      <c r="E65" s="16"/>
      <c r="F65" s="15"/>
      <c r="G65" s="15"/>
      <c r="H65" s="15"/>
      <c r="I65" s="15"/>
      <c r="J65" s="15"/>
      <c r="K65" s="15"/>
      <c r="L65" s="15"/>
      <c r="M65" s="16"/>
      <c r="N65" s="16"/>
      <c r="O65" s="16"/>
      <c r="P65" s="16"/>
      <c r="Q65" s="16"/>
      <c r="R65" s="15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5"/>
      <c r="AN65" s="16"/>
      <c r="AO65" s="15"/>
      <c r="AP65" s="16"/>
      <c r="AQ65" s="16"/>
      <c r="AR65" s="16"/>
      <c r="AS65" s="16"/>
      <c r="AT65" s="16"/>
      <c r="AU65" s="16"/>
      <c r="AV65" s="16"/>
      <c r="AW65" s="16"/>
      <c r="AX65" s="268" t="s">
        <v>103</v>
      </c>
      <c r="AY65" s="269"/>
      <c r="AZ65" s="269"/>
      <c r="BA65" s="269"/>
      <c r="BB65" s="16"/>
    </row>
    <row r="66" spans="1:54" ht="28.5" customHeight="1">
      <c r="A66" s="16"/>
      <c r="B66" s="16"/>
      <c r="C66" s="16"/>
      <c r="D66" s="16"/>
      <c r="E66" s="16"/>
      <c r="F66" s="15"/>
      <c r="G66" s="15"/>
      <c r="H66" s="15"/>
      <c r="I66" s="15"/>
      <c r="J66" s="15"/>
      <c r="K66" s="15"/>
      <c r="L66" s="15"/>
      <c r="M66" s="16"/>
      <c r="N66" s="16"/>
      <c r="O66" s="16"/>
      <c r="P66" s="16"/>
      <c r="Q66" s="16"/>
      <c r="R66" s="15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5"/>
      <c r="AN66" s="16"/>
      <c r="AO66" s="15"/>
      <c r="AP66" s="16"/>
      <c r="AQ66" s="16"/>
      <c r="AR66" s="16"/>
      <c r="AS66" s="16"/>
      <c r="AT66" s="16"/>
      <c r="AU66" s="16"/>
      <c r="AV66" s="16"/>
      <c r="AW66" s="16"/>
      <c r="AX66" s="268"/>
      <c r="AY66" s="269"/>
      <c r="AZ66" s="269"/>
      <c r="BA66" s="269"/>
      <c r="BB66" s="269"/>
    </row>
    <row r="67" spans="1:54" ht="21" customHeight="1">
      <c r="A67" s="16"/>
      <c r="B67" s="16"/>
      <c r="C67" s="16"/>
      <c r="D67" s="16"/>
      <c r="E67" s="16"/>
      <c r="F67" s="15"/>
      <c r="G67" s="15"/>
      <c r="H67" s="15"/>
      <c r="I67" s="15"/>
      <c r="J67" s="15"/>
      <c r="K67" s="15"/>
      <c r="L67" s="15"/>
      <c r="M67" s="16"/>
      <c r="N67" s="16"/>
      <c r="O67" s="16"/>
      <c r="P67" s="16"/>
      <c r="Q67" s="16"/>
      <c r="R67" s="15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281" t="s">
        <v>102</v>
      </c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</row>
    <row r="68" spans="6:53" ht="28.5" customHeight="1">
      <c r="F68" s="3"/>
      <c r="G68" s="3"/>
      <c r="H68" s="3"/>
      <c r="I68" s="3"/>
      <c r="J68" s="3"/>
      <c r="K68" s="3"/>
      <c r="L68" s="3"/>
      <c r="AW68" s="274" t="s">
        <v>101</v>
      </c>
      <c r="AX68" s="275"/>
      <c r="AY68" s="275"/>
      <c r="AZ68" s="275"/>
      <c r="BA68" s="275"/>
    </row>
    <row r="69" spans="6:12" ht="34.5" customHeight="1">
      <c r="F69" s="3"/>
      <c r="G69" s="3"/>
      <c r="H69" s="3"/>
      <c r="I69" s="3"/>
      <c r="J69" s="3"/>
      <c r="K69" s="3"/>
      <c r="L69" s="3"/>
    </row>
    <row r="70" spans="6:12" ht="34.5" customHeight="1">
      <c r="F70" s="3"/>
      <c r="G70" s="3"/>
      <c r="H70" s="3"/>
      <c r="I70" s="3"/>
      <c r="J70" s="3"/>
      <c r="K70" s="3"/>
      <c r="L70" s="3"/>
    </row>
    <row r="71" spans="6:12" ht="34.5" customHeight="1">
      <c r="F71" s="3"/>
      <c r="G71" s="3"/>
      <c r="H71" s="3"/>
      <c r="I71" s="3"/>
      <c r="J71" s="3"/>
      <c r="K71" s="3"/>
      <c r="L71" s="3"/>
    </row>
    <row r="72" spans="6:12" ht="34.5" customHeight="1">
      <c r="F72" s="3"/>
      <c r="G72" s="3"/>
      <c r="H72" s="3"/>
      <c r="I72" s="3"/>
      <c r="J72" s="3"/>
      <c r="K72" s="3"/>
      <c r="L72" s="3"/>
    </row>
    <row r="73" spans="6:12" ht="34.5" customHeight="1">
      <c r="F73" s="3"/>
      <c r="G73" s="3"/>
      <c r="H73" s="3"/>
      <c r="I73" s="3"/>
      <c r="J73" s="3"/>
      <c r="K73" s="3"/>
      <c r="L73" s="3"/>
    </row>
    <row r="74" spans="6:12" ht="30" customHeight="1">
      <c r="F74" s="3"/>
      <c r="G74" s="3"/>
      <c r="H74" s="3"/>
      <c r="I74" s="3"/>
      <c r="J74" s="3"/>
      <c r="K74" s="3"/>
      <c r="L74" s="3"/>
    </row>
    <row r="75" spans="6:12" ht="30" customHeight="1">
      <c r="F75" s="3"/>
      <c r="G75" s="3"/>
      <c r="I75" s="3"/>
      <c r="J75" s="3"/>
      <c r="K75" s="3"/>
      <c r="L75" s="3"/>
    </row>
    <row r="76" spans="6:12" ht="30" customHeight="1">
      <c r="F76" s="3"/>
      <c r="G76" s="3"/>
      <c r="I76" s="3"/>
      <c r="J76" s="3"/>
      <c r="K76" s="3"/>
      <c r="L76" s="3"/>
    </row>
    <row r="77" spans="6:11" ht="30" customHeight="1">
      <c r="F77" s="3"/>
      <c r="G77" s="3"/>
      <c r="I77" s="3"/>
      <c r="J77" s="3"/>
      <c r="K77" s="3"/>
    </row>
    <row r="78" spans="6:11" ht="30" customHeight="1">
      <c r="F78" s="3"/>
      <c r="G78" s="3"/>
      <c r="I78" s="3"/>
      <c r="J78" s="3"/>
      <c r="K78" s="3"/>
    </row>
    <row r="79" spans="6:11" ht="30" customHeight="1">
      <c r="F79" s="3"/>
      <c r="G79" s="3"/>
      <c r="I79" s="3"/>
      <c r="J79" s="3"/>
      <c r="K79" s="3"/>
    </row>
    <row r="80" spans="6:11" ht="30" customHeight="1">
      <c r="F80" s="3"/>
      <c r="G80" s="3"/>
      <c r="I80" s="3"/>
      <c r="J80" s="3"/>
      <c r="K80" s="3"/>
    </row>
    <row r="81" spans="6:11" ht="18">
      <c r="F81" s="3"/>
      <c r="G81" s="3"/>
      <c r="I81" s="3"/>
      <c r="J81" s="3"/>
      <c r="K81" s="3"/>
    </row>
    <row r="82" spans="6:11" ht="18">
      <c r="F82" s="3"/>
      <c r="G82" s="3"/>
      <c r="I82" s="3"/>
      <c r="J82" s="3"/>
      <c r="K82" s="3"/>
    </row>
    <row r="83" spans="7:11" ht="18">
      <c r="G83" s="3"/>
      <c r="I83" s="3"/>
      <c r="J83" s="3"/>
      <c r="K83" s="3"/>
    </row>
    <row r="84" spans="7:11" ht="18">
      <c r="G84" s="3"/>
      <c r="I84" s="3"/>
      <c r="J84" s="3"/>
      <c r="K84" s="3"/>
    </row>
    <row r="85" spans="7:11" ht="18">
      <c r="G85" s="3"/>
      <c r="I85" s="3"/>
      <c r="J85" s="3"/>
      <c r="K85" s="3"/>
    </row>
    <row r="86" spans="7:11" ht="18">
      <c r="G86" s="3"/>
      <c r="J86" s="3"/>
      <c r="K86" s="3"/>
    </row>
    <row r="87" spans="7:11" ht="18">
      <c r="G87" s="3"/>
      <c r="J87" s="3"/>
      <c r="K87" s="3"/>
    </row>
    <row r="88" spans="7:11" ht="18">
      <c r="G88" s="3"/>
      <c r="J88" s="3"/>
      <c r="K88" s="3"/>
    </row>
    <row r="89" spans="7:11" ht="18">
      <c r="G89" s="3"/>
      <c r="J89" s="3"/>
      <c r="K89" s="3"/>
    </row>
    <row r="90" spans="7:11" ht="18">
      <c r="G90" s="3"/>
      <c r="J90" s="3"/>
      <c r="K90" s="3"/>
    </row>
    <row r="91" spans="7:11" ht="18">
      <c r="G91" s="3"/>
      <c r="J91" s="3"/>
      <c r="K91" s="3"/>
    </row>
    <row r="92" spans="7:11" ht="18">
      <c r="G92" s="3"/>
      <c r="J92" s="3"/>
      <c r="K92" s="3"/>
    </row>
    <row r="93" spans="7:11" ht="18">
      <c r="G93" s="3"/>
      <c r="J93" s="3"/>
      <c r="K93" s="3"/>
    </row>
    <row r="94" spans="7:11" ht="18">
      <c r="G94" s="3"/>
      <c r="J94" s="3"/>
      <c r="K94" s="3"/>
    </row>
    <row r="95" spans="7:11" ht="18">
      <c r="G95" s="3"/>
      <c r="J95" s="3"/>
      <c r="K95" s="3"/>
    </row>
    <row r="96" spans="7:11" ht="18">
      <c r="G96" s="3"/>
      <c r="J96" s="3"/>
      <c r="K96" s="3"/>
    </row>
    <row r="97" spans="7:11" ht="18">
      <c r="G97" s="3"/>
      <c r="J97" s="3"/>
      <c r="K97" s="3"/>
    </row>
    <row r="98" spans="7:11" ht="18">
      <c r="G98" s="3"/>
      <c r="J98" s="3"/>
      <c r="K98" s="3"/>
    </row>
    <row r="99" spans="7:11" ht="18">
      <c r="G99" s="3"/>
      <c r="J99" s="3"/>
      <c r="K99" s="3"/>
    </row>
    <row r="100" spans="7:11" ht="18">
      <c r="G100" s="3"/>
      <c r="J100" s="3"/>
      <c r="K100" s="3"/>
    </row>
    <row r="101" spans="7:11" ht="18">
      <c r="G101" s="3"/>
      <c r="J101" s="3"/>
      <c r="K101" s="3"/>
    </row>
    <row r="102" spans="7:11" ht="18">
      <c r="G102" s="3"/>
      <c r="J102" s="3"/>
      <c r="K102" s="3"/>
    </row>
    <row r="103" spans="7:11" ht="18">
      <c r="G103" s="3"/>
      <c r="J103" s="3"/>
      <c r="K103" s="3"/>
    </row>
    <row r="104" spans="7:11" ht="18">
      <c r="G104" s="3"/>
      <c r="J104" s="3"/>
      <c r="K104" s="3"/>
    </row>
    <row r="105" spans="7:11" ht="18">
      <c r="G105" s="3"/>
      <c r="J105" s="3"/>
      <c r="K105" s="3"/>
    </row>
    <row r="106" spans="7:11" ht="18">
      <c r="G106" s="3"/>
      <c r="J106" s="3"/>
      <c r="K106" s="3"/>
    </row>
    <row r="107" spans="7:11" ht="18">
      <c r="G107" s="3"/>
      <c r="J107" s="3"/>
      <c r="K107" s="3"/>
    </row>
    <row r="108" spans="7:11" ht="18">
      <c r="G108" s="3"/>
      <c r="J108" s="3"/>
      <c r="K108" s="3"/>
    </row>
    <row r="109" spans="7:11" ht="18">
      <c r="G109" s="3"/>
      <c r="J109" s="3"/>
      <c r="K109" s="3"/>
    </row>
    <row r="110" spans="7:11" ht="18">
      <c r="G110" s="3"/>
      <c r="J110" s="3"/>
      <c r="K110" s="3"/>
    </row>
    <row r="111" spans="7:11" ht="18">
      <c r="G111" s="3"/>
      <c r="J111" s="3"/>
      <c r="K111" s="3"/>
    </row>
    <row r="112" spans="7:11" ht="18">
      <c r="G112" s="3"/>
      <c r="J112" s="3"/>
      <c r="K112" s="3"/>
    </row>
    <row r="113" spans="7:11" ht="18">
      <c r="G113" s="3"/>
      <c r="J113" s="3"/>
      <c r="K113" s="3"/>
    </row>
    <row r="114" spans="7:11" ht="18">
      <c r="G114" s="3"/>
      <c r="J114" s="3"/>
      <c r="K114" s="3"/>
    </row>
    <row r="115" spans="7:11" ht="18">
      <c r="G115" s="3"/>
      <c r="J115" s="3"/>
      <c r="K115" s="3"/>
    </row>
    <row r="116" spans="7:11" ht="18">
      <c r="G116" s="3"/>
      <c r="J116" s="3"/>
      <c r="K116" s="3"/>
    </row>
    <row r="117" spans="7:11" ht="18">
      <c r="G117" s="3"/>
      <c r="J117" s="3"/>
      <c r="K117" s="3"/>
    </row>
    <row r="118" spans="7:11" ht="18">
      <c r="G118" s="3"/>
      <c r="J118" s="3"/>
      <c r="K118" s="3"/>
    </row>
    <row r="119" spans="7:11" ht="18">
      <c r="G119" s="3"/>
      <c r="J119" s="3"/>
      <c r="K119" s="3"/>
    </row>
    <row r="120" spans="7:11" ht="18">
      <c r="G120" s="3"/>
      <c r="J120" s="3"/>
      <c r="K120" s="3"/>
    </row>
    <row r="121" spans="7:11" ht="18">
      <c r="G121" s="3"/>
      <c r="J121" s="3"/>
      <c r="K121" s="3"/>
    </row>
    <row r="122" spans="7:11" ht="18">
      <c r="G122" s="3"/>
      <c r="J122" s="3"/>
      <c r="K122" s="3"/>
    </row>
    <row r="123" spans="7:11" ht="18">
      <c r="G123" s="3"/>
      <c r="J123" s="3"/>
      <c r="K123" s="3"/>
    </row>
    <row r="124" spans="7:11" ht="18">
      <c r="G124" s="3"/>
      <c r="J124" s="3"/>
      <c r="K124" s="3"/>
    </row>
    <row r="125" spans="7:11" ht="18">
      <c r="G125" s="3"/>
      <c r="J125" s="3"/>
      <c r="K125" s="3"/>
    </row>
    <row r="126" spans="7:11" ht="18">
      <c r="G126" s="3"/>
      <c r="J126" s="3"/>
      <c r="K126" s="3"/>
    </row>
    <row r="127" spans="7:11" ht="18">
      <c r="G127" s="3"/>
      <c r="J127" s="3"/>
      <c r="K127" s="3"/>
    </row>
    <row r="128" spans="7:11" ht="18">
      <c r="G128" s="3"/>
      <c r="J128" s="3"/>
      <c r="K128" s="3"/>
    </row>
    <row r="129" spans="7:11" ht="18">
      <c r="G129" s="3"/>
      <c r="J129" s="3"/>
      <c r="K129" s="3"/>
    </row>
    <row r="130" spans="7:11" ht="18">
      <c r="G130" s="3"/>
      <c r="J130" s="3"/>
      <c r="K130" s="3"/>
    </row>
    <row r="131" spans="7:11" ht="18">
      <c r="G131" s="3"/>
      <c r="J131" s="3"/>
      <c r="K131" s="3"/>
    </row>
    <row r="132" spans="7:11" ht="18">
      <c r="G132" s="3"/>
      <c r="J132" s="3"/>
      <c r="K132" s="3"/>
    </row>
    <row r="133" spans="7:11" ht="18">
      <c r="G133" s="3"/>
      <c r="J133" s="3"/>
      <c r="K133" s="3"/>
    </row>
    <row r="134" spans="7:11" ht="18">
      <c r="G134" s="3"/>
      <c r="J134" s="3"/>
      <c r="K134" s="3"/>
    </row>
    <row r="135" spans="7:11" ht="18">
      <c r="G135" s="3"/>
      <c r="J135" s="3"/>
      <c r="K135" s="3"/>
    </row>
    <row r="136" spans="7:11" ht="18">
      <c r="G136" s="3"/>
      <c r="J136" s="3"/>
      <c r="K136" s="3"/>
    </row>
    <row r="137" spans="7:11" ht="18">
      <c r="G137" s="3"/>
      <c r="J137" s="3"/>
      <c r="K137" s="3"/>
    </row>
    <row r="138" spans="7:11" ht="18">
      <c r="G138" s="3"/>
      <c r="J138" s="3"/>
      <c r="K138" s="3"/>
    </row>
    <row r="139" spans="7:11" ht="18">
      <c r="G139" s="3"/>
      <c r="J139" s="3"/>
      <c r="K139" s="3"/>
    </row>
    <row r="140" spans="7:11" ht="18">
      <c r="G140" s="3"/>
      <c r="J140" s="3"/>
      <c r="K140" s="3"/>
    </row>
    <row r="141" spans="7:11" ht="18">
      <c r="G141" s="3"/>
      <c r="J141" s="3"/>
      <c r="K141" s="3"/>
    </row>
    <row r="142" spans="7:11" ht="18">
      <c r="G142" s="3"/>
      <c r="J142" s="3"/>
      <c r="K142" s="3"/>
    </row>
    <row r="143" spans="7:11" ht="18">
      <c r="G143" s="3"/>
      <c r="J143" s="3"/>
      <c r="K143" s="3"/>
    </row>
    <row r="144" spans="7:11" ht="18">
      <c r="G144" s="3"/>
      <c r="J144" s="3"/>
      <c r="K144" s="3"/>
    </row>
    <row r="145" spans="7:11" ht="18">
      <c r="G145" s="3"/>
      <c r="J145" s="3"/>
      <c r="K145" s="3"/>
    </row>
    <row r="146" spans="7:11" ht="18">
      <c r="G146" s="3"/>
      <c r="J146" s="3"/>
      <c r="K146" s="3"/>
    </row>
    <row r="147" spans="7:11" ht="18">
      <c r="G147" s="3"/>
      <c r="J147" s="3"/>
      <c r="K147" s="3"/>
    </row>
    <row r="148" spans="7:11" ht="18">
      <c r="G148" s="3"/>
      <c r="J148" s="3"/>
      <c r="K148" s="3"/>
    </row>
    <row r="149" spans="7:11" ht="18">
      <c r="G149" s="3"/>
      <c r="J149" s="3"/>
      <c r="K149" s="3"/>
    </row>
    <row r="150" spans="7:11" ht="18">
      <c r="G150" s="3"/>
      <c r="J150" s="3"/>
      <c r="K150" s="3"/>
    </row>
    <row r="151" spans="7:11" ht="18">
      <c r="G151" s="3"/>
      <c r="J151" s="3"/>
      <c r="K151" s="3"/>
    </row>
    <row r="152" spans="7:11" ht="18">
      <c r="G152" s="3"/>
      <c r="J152" s="3"/>
      <c r="K152" s="3"/>
    </row>
    <row r="153" spans="7:11" ht="18">
      <c r="G153" s="3"/>
      <c r="J153" s="3"/>
      <c r="K153" s="3"/>
    </row>
    <row r="154" spans="7:11" ht="18">
      <c r="G154" s="3"/>
      <c r="J154" s="3"/>
      <c r="K154" s="3"/>
    </row>
    <row r="155" spans="7:11" ht="18">
      <c r="G155" s="3"/>
      <c r="J155" s="3"/>
      <c r="K155" s="3"/>
    </row>
    <row r="156" spans="7:11" ht="18">
      <c r="G156" s="3"/>
      <c r="J156" s="3"/>
      <c r="K156" s="3"/>
    </row>
    <row r="157" spans="7:11" ht="18">
      <c r="G157" s="3"/>
      <c r="J157" s="3"/>
      <c r="K157" s="3"/>
    </row>
    <row r="158" spans="7:11" ht="18">
      <c r="G158" s="3"/>
      <c r="J158" s="3"/>
      <c r="K158" s="3"/>
    </row>
    <row r="159" spans="7:11" ht="18">
      <c r="G159" s="3"/>
      <c r="J159" s="3"/>
      <c r="K159" s="3"/>
    </row>
    <row r="160" spans="7:11" ht="18">
      <c r="G160" s="3"/>
      <c r="J160" s="3"/>
      <c r="K160" s="3"/>
    </row>
    <row r="161" spans="7:11" ht="18">
      <c r="G161" s="3"/>
      <c r="J161" s="3"/>
      <c r="K161" s="3"/>
    </row>
    <row r="162" spans="7:11" ht="18">
      <c r="G162" s="3"/>
      <c r="J162" s="3"/>
      <c r="K162" s="3"/>
    </row>
    <row r="163" ht="18">
      <c r="G163" s="3"/>
    </row>
    <row r="164" ht="18">
      <c r="G164" s="3"/>
    </row>
    <row r="165" ht="18">
      <c r="G165" s="3"/>
    </row>
    <row r="166" ht="18">
      <c r="G166" s="3"/>
    </row>
    <row r="167" ht="18">
      <c r="G167" s="3"/>
    </row>
    <row r="168" ht="18">
      <c r="G168" s="3"/>
    </row>
    <row r="169" ht="18">
      <c r="G169" s="3"/>
    </row>
    <row r="170" ht="18">
      <c r="G170" s="3"/>
    </row>
    <row r="171" ht="18">
      <c r="G171" s="3"/>
    </row>
    <row r="172" ht="18">
      <c r="G172" s="3"/>
    </row>
    <row r="173" ht="18">
      <c r="G173" s="3"/>
    </row>
    <row r="174" ht="18">
      <c r="G174" s="3"/>
    </row>
    <row r="175" ht="18">
      <c r="G175" s="3"/>
    </row>
    <row r="176" ht="18">
      <c r="G176" s="3"/>
    </row>
    <row r="177" ht="18">
      <c r="G177" s="3"/>
    </row>
    <row r="178" ht="18">
      <c r="G178" s="3"/>
    </row>
    <row r="179" ht="18">
      <c r="G179" s="3"/>
    </row>
    <row r="180" ht="18">
      <c r="G180" s="3"/>
    </row>
    <row r="181" ht="18">
      <c r="G181" s="3"/>
    </row>
    <row r="182" ht="18">
      <c r="G182" s="3"/>
    </row>
    <row r="183" ht="18">
      <c r="G183" s="3"/>
    </row>
    <row r="184" ht="18">
      <c r="G184" s="3"/>
    </row>
    <row r="185" ht="18">
      <c r="G185" s="3"/>
    </row>
    <row r="186" ht="18">
      <c r="G186" s="3"/>
    </row>
    <row r="187" ht="18">
      <c r="G187" s="3"/>
    </row>
    <row r="188" ht="18">
      <c r="G188" s="3"/>
    </row>
    <row r="189" ht="18">
      <c r="G189" s="3"/>
    </row>
    <row r="190" ht="18">
      <c r="G190" s="3"/>
    </row>
    <row r="191" ht="18">
      <c r="G191" s="3"/>
    </row>
    <row r="192" ht="18">
      <c r="G192" s="3"/>
    </row>
    <row r="193" ht="18">
      <c r="G193" s="3"/>
    </row>
    <row r="194" ht="18">
      <c r="G194" s="3"/>
    </row>
    <row r="195" ht="18">
      <c r="G195" s="3"/>
    </row>
    <row r="196" ht="18">
      <c r="G196" s="3"/>
    </row>
    <row r="197" ht="18">
      <c r="G197" s="3"/>
    </row>
    <row r="198" ht="18">
      <c r="G198" s="3"/>
    </row>
    <row r="199" ht="18">
      <c r="G199" s="3"/>
    </row>
    <row r="200" ht="18">
      <c r="G200" s="3"/>
    </row>
    <row r="201" ht="18">
      <c r="G201" s="3"/>
    </row>
  </sheetData>
  <sheetProtection/>
  <mergeCells count="22">
    <mergeCell ref="B10:B11"/>
    <mergeCell ref="R10:R11"/>
    <mergeCell ref="K9:L9"/>
    <mergeCell ref="X5:Y6"/>
    <mergeCell ref="Q5:R6"/>
    <mergeCell ref="P9:S9"/>
    <mergeCell ref="U9:Z9"/>
    <mergeCell ref="T10:T11"/>
    <mergeCell ref="A9:B9"/>
    <mergeCell ref="E9:G9"/>
    <mergeCell ref="AW68:BA68"/>
    <mergeCell ref="AI9:AK9"/>
    <mergeCell ref="AL9:AN9"/>
    <mergeCell ref="BB10:BB11"/>
    <mergeCell ref="AX66:BB66"/>
    <mergeCell ref="AJ67:BB67"/>
    <mergeCell ref="H9:I9"/>
    <mergeCell ref="M9:N9"/>
    <mergeCell ref="AE9:AH9"/>
    <mergeCell ref="AX65:BA65"/>
    <mergeCell ref="AA9:AD9"/>
    <mergeCell ref="AO9:AX9"/>
  </mergeCells>
  <printOptions horizontalCentered="1" verticalCentered="1"/>
  <pageMargins left="0" right="0" top="1.18110236220472" bottom="1.18110236220472" header="0.511811023622047" footer="0.511811023622047"/>
  <pageSetup fitToHeight="1" fitToWidth="1" horizontalDpi="300" verticalDpi="300" orientation="landscape" paperSize="8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it</cp:lastModifiedBy>
  <cp:lastPrinted>2013-06-18T05:41:16Z</cp:lastPrinted>
  <dcterms:created xsi:type="dcterms:W3CDTF">2003-04-07T05:18:21Z</dcterms:created>
  <dcterms:modified xsi:type="dcterms:W3CDTF">2013-06-18T05:49:47Z</dcterms:modified>
  <cp:category/>
  <cp:version/>
  <cp:contentType/>
  <cp:contentStatus/>
</cp:coreProperties>
</file>